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d-file001.btn.opra.gov.uk\userdata$\bernardr\Desktop\"/>
    </mc:Choice>
  </mc:AlternateContent>
  <xr:revisionPtr revIDLastSave="0" documentId="8_{98477A4D-861E-47D1-8E84-A3189697B207}" xr6:coauthVersionLast="47" xr6:coauthVersionMax="47" xr10:uidLastSave="{00000000-0000-0000-0000-000000000000}"/>
  <bookViews>
    <workbookView xWindow="-108" yWindow="-108" windowWidth="23256" windowHeight="12576" xr2:uid="{7AC656EF-A55F-47C7-A206-CC045783C951}"/>
  </bookViews>
  <sheets>
    <sheet name="Scheme Financial Template" sheetId="1" r:id="rId1"/>
  </sheets>
  <definedNames>
    <definedName name="_xlnm.Print_Area" localSheetId="0">'Scheme Financial Template'!$A$1:$P$230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3" i="1" l="1"/>
  <c r="G203" i="1"/>
  <c r="H203" i="1"/>
  <c r="I203" i="1"/>
  <c r="J203" i="1"/>
  <c r="E124" i="1"/>
  <c r="F124" i="1"/>
  <c r="G124" i="1"/>
  <c r="G125" i="1" s="1"/>
  <c r="G170" i="1" s="1"/>
  <c r="D124" i="1"/>
  <c r="E123" i="1"/>
  <c r="F123" i="1"/>
  <c r="G123" i="1"/>
  <c r="D123" i="1"/>
  <c r="Q84" i="1"/>
  <c r="Q25" i="1"/>
  <c r="Q223" i="1"/>
  <c r="Q219" i="1"/>
  <c r="Q215" i="1"/>
  <c r="Q204" i="1"/>
  <c r="F195" i="1"/>
  <c r="F189" i="1"/>
  <c r="Q185" i="1"/>
  <c r="Q181" i="1"/>
  <c r="Q178" i="1"/>
  <c r="Q81" i="1"/>
  <c r="Q7" i="1"/>
  <c r="Q6" i="1"/>
  <c r="Q4" i="1"/>
  <c r="Q3" i="1"/>
  <c r="Q20" i="1"/>
  <c r="E222" i="1"/>
  <c r="D222" i="1"/>
  <c r="E218" i="1"/>
  <c r="D218" i="1"/>
  <c r="E214" i="1"/>
  <c r="D214" i="1"/>
  <c r="E207" i="1"/>
  <c r="D207" i="1"/>
  <c r="Q203" i="1"/>
  <c r="D203" i="1"/>
  <c r="D29" i="1"/>
  <c r="Q11" i="1"/>
  <c r="E11" i="1"/>
  <c r="F11" i="1" s="1"/>
  <c r="G11" i="1" s="1"/>
  <c r="H11" i="1" s="1"/>
  <c r="I11" i="1" s="1"/>
  <c r="J218" i="1" s="1"/>
  <c r="J211" i="1"/>
  <c r="I211" i="1"/>
  <c r="H211" i="1"/>
  <c r="G211" i="1"/>
  <c r="F211" i="1"/>
  <c r="E211" i="1"/>
  <c r="D211" i="1"/>
  <c r="E197" i="1"/>
  <c r="D197" i="1"/>
  <c r="F194" i="1"/>
  <c r="Q194" i="1" s="1"/>
  <c r="E191" i="1"/>
  <c r="D191" i="1"/>
  <c r="F188" i="1"/>
  <c r="D181" i="1"/>
  <c r="G164" i="1"/>
  <c r="F164" i="1"/>
  <c r="E164" i="1"/>
  <c r="D164" i="1"/>
  <c r="G163" i="1"/>
  <c r="F163" i="1"/>
  <c r="E163" i="1"/>
  <c r="D163" i="1"/>
  <c r="D165" i="1" s="1"/>
  <c r="Q165" i="1" s="1"/>
  <c r="D125" i="1"/>
  <c r="D170" i="1" s="1"/>
  <c r="C88" i="1"/>
  <c r="C90" i="1" s="1"/>
  <c r="I69" i="1"/>
  <c r="H69" i="1"/>
  <c r="G69" i="1"/>
  <c r="F69" i="1"/>
  <c r="E69" i="1"/>
  <c r="D69" i="1"/>
  <c r="I68" i="1"/>
  <c r="I70" i="1" s="1"/>
  <c r="I76" i="1" s="1"/>
  <c r="H68" i="1"/>
  <c r="G68" i="1"/>
  <c r="F68" i="1"/>
  <c r="E68" i="1"/>
  <c r="E70" i="1" s="1"/>
  <c r="E76" i="1" s="1"/>
  <c r="D68" i="1"/>
  <c r="D70" i="1" s="1"/>
  <c r="D76" i="1" s="1"/>
  <c r="I20" i="1"/>
  <c r="I75" i="1" s="1"/>
  <c r="H20" i="1"/>
  <c r="H75" i="1" s="1"/>
  <c r="G20" i="1"/>
  <c r="G75" i="1" s="1"/>
  <c r="F20" i="1"/>
  <c r="F75" i="1" s="1"/>
  <c r="E20" i="1"/>
  <c r="E75" i="1" s="1"/>
  <c r="D20" i="1"/>
  <c r="D75" i="1" s="1"/>
  <c r="Q125" i="1" l="1"/>
  <c r="E24" i="1"/>
  <c r="G24" i="1"/>
  <c r="F222" i="1"/>
  <c r="E29" i="1"/>
  <c r="F214" i="1"/>
  <c r="G218" i="1"/>
  <c r="H222" i="1"/>
  <c r="H29" i="1"/>
  <c r="I207" i="1"/>
  <c r="I214" i="1"/>
  <c r="I24" i="1"/>
  <c r="I29" i="1"/>
  <c r="H207" i="1"/>
  <c r="J214" i="1"/>
  <c r="H24" i="1"/>
  <c r="G207" i="1"/>
  <c r="F24" i="1"/>
  <c r="F218" i="1"/>
  <c r="G222" i="1"/>
  <c r="F29" i="1"/>
  <c r="F207" i="1"/>
  <c r="G214" i="1"/>
  <c r="H218" i="1"/>
  <c r="I222" i="1"/>
  <c r="G29" i="1"/>
  <c r="J207" i="1"/>
  <c r="H214" i="1"/>
  <c r="I218" i="1"/>
  <c r="J222" i="1"/>
  <c r="Q70" i="1"/>
  <c r="Q188" i="1"/>
  <c r="Q211" i="1"/>
  <c r="E165" i="1"/>
  <c r="E171" i="1"/>
  <c r="D199" i="1"/>
  <c r="E125" i="1"/>
  <c r="F191" i="1"/>
  <c r="F125" i="1"/>
  <c r="F170" i="1" s="1"/>
  <c r="F165" i="1"/>
  <c r="F171" i="1" s="1"/>
  <c r="H124" i="1"/>
  <c r="F197" i="1"/>
  <c r="F70" i="1"/>
  <c r="F76" i="1" s="1"/>
  <c r="H70" i="1"/>
  <c r="H76" i="1" s="1"/>
  <c r="E77" i="1"/>
  <c r="G70" i="1"/>
  <c r="G76" i="1" s="1"/>
  <c r="G77" i="1" s="1"/>
  <c r="I77" i="1"/>
  <c r="H163" i="1"/>
  <c r="H77" i="1"/>
  <c r="H164" i="1"/>
  <c r="D77" i="1"/>
  <c r="D171" i="1"/>
  <c r="D172" i="1" s="1"/>
  <c r="F77" i="1"/>
  <c r="H123" i="1"/>
  <c r="G165" i="1"/>
  <c r="G171" i="1" s="1"/>
  <c r="G172" i="1" s="1"/>
  <c r="E199" i="1"/>
  <c r="F172" i="1" l="1"/>
  <c r="E170" i="1"/>
  <c r="E172" i="1" s="1"/>
  <c r="Q227" i="1"/>
  <c r="F199" i="1"/>
  <c r="Q199" i="1" s="1"/>
  <c r="H125" i="1"/>
  <c r="H170" i="1" s="1"/>
  <c r="H165" i="1"/>
  <c r="Q198" i="1" l="1"/>
  <c r="H171" i="1"/>
  <c r="H172" i="1" s="1"/>
  <c r="B178" i="1" l="1"/>
  <c r="Q180" i="1"/>
  <c r="B179" i="1"/>
  <c r="B177" i="1"/>
  <c r="B180" i="1"/>
  <c r="B181" i="1" l="1"/>
</calcChain>
</file>

<file path=xl/sharedStrings.xml><?xml version="1.0" encoding="utf-8"?>
<sst xmlns="http://schemas.openxmlformats.org/spreadsheetml/2006/main" count="356" uniqueCount="181">
  <si>
    <t xml:space="preserve">Scheme financial template </t>
  </si>
  <si>
    <t>Lists</t>
  </si>
  <si>
    <t>Scheme name</t>
  </si>
  <si>
    <t>Scheme PSR number</t>
  </si>
  <si>
    <t>First name</t>
  </si>
  <si>
    <t>Surname</t>
  </si>
  <si>
    <t>Date</t>
  </si>
  <si>
    <t>Questionnaire prepared by</t>
  </si>
  <si>
    <t>Questionnaire reviewed by</t>
  </si>
  <si>
    <t>Income</t>
  </si>
  <si>
    <t>Specific historical income for the previous reporting period, usually the financial year and forecast (mid range/base case scenario) annual income over the term of the master trust's business plan</t>
  </si>
  <si>
    <t>Income streams from</t>
  </si>
  <si>
    <t xml:space="preserve">Previous financial year ("FY") </t>
  </si>
  <si>
    <t xml:space="preserve">Forecast FY1 </t>
  </si>
  <si>
    <t>Forecast FY2</t>
  </si>
  <si>
    <t>Forecast FY3</t>
  </si>
  <si>
    <t>Forecast FY4</t>
  </si>
  <si>
    <t>Forecast FY5</t>
  </si>
  <si>
    <t>Explanation/assumption if required (Max character limit for 200)</t>
  </si>
  <si>
    <t xml:space="preserve">year end </t>
  </si>
  <si>
    <t>Charges on assets under management or administration (annual management charge)</t>
  </si>
  <si>
    <t>Includes all charges paid by members, whether paid monthly or annually</t>
  </si>
  <si>
    <t>Fixed rate charges paid by members</t>
  </si>
  <si>
    <t>Charges paid by participating employers</t>
  </si>
  <si>
    <t>Includes fees relating to historic consolidations</t>
  </si>
  <si>
    <t xml:space="preserve">Increase in aggregate automatic enrolment contribution rates </t>
  </si>
  <si>
    <t>Contractually agreed consolidations / acquisitions</t>
  </si>
  <si>
    <t>Contributions paid by participating employers</t>
  </si>
  <si>
    <t>Public Service Obligation Offset Payment</t>
  </si>
  <si>
    <t>All Other Income</t>
  </si>
  <si>
    <t>Please specify</t>
  </si>
  <si>
    <t>Total</t>
  </si>
  <si>
    <t>Is the master trust currently, or proposed to be, used for automatic enrolment?</t>
  </si>
  <si>
    <t>Yes</t>
  </si>
  <si>
    <t>No</t>
  </si>
  <si>
    <t xml:space="preserve">Where the master trust includes automatic enrolment members, what forecast opt out percentage has been assumed?   </t>
  </si>
  <si>
    <t xml:space="preserve">Forecast FY </t>
  </si>
  <si>
    <t>Percentage</t>
  </si>
  <si>
    <t>Running costs</t>
  </si>
  <si>
    <t>Specific historical costs for the previous reporting period and forecast (mid range/base case scenario) annual costs of setting up and operating the master trust:</t>
  </si>
  <si>
    <t>Costs</t>
  </si>
  <si>
    <t>Previous FY</t>
  </si>
  <si>
    <t>Forecast FY1</t>
  </si>
  <si>
    <t>One off set up costs</t>
  </si>
  <si>
    <t>Includes acquisition costs</t>
  </si>
  <si>
    <t>Prudence (£ value)</t>
  </si>
  <si>
    <t xml:space="preserve">Administration costs (third party costs) </t>
  </si>
  <si>
    <t>Please advise what specific costs this includes which are not allowed for elsewhere</t>
  </si>
  <si>
    <t xml:space="preserve">Administration costs (internal) </t>
  </si>
  <si>
    <t>Please advise what specific costs this includes which are not allowed for elsewhere; includes internal accounting and finance, HR, risk, legal, tax costs, general support, tracing and verification, debt collection and bank charges</t>
  </si>
  <si>
    <t xml:space="preserve">Member and employer communication costs </t>
  </si>
  <si>
    <t xml:space="preserve">Regulatory compliance and communication  </t>
  </si>
  <si>
    <t>Authorisation fees and levies (eg fraud compensation levy)</t>
  </si>
  <si>
    <t>Licence fees (eg software - fixed fee or volume related)</t>
  </si>
  <si>
    <t>External professional adviser fees (accountancy and legal)</t>
  </si>
  <si>
    <t>Includes retainer fees</t>
  </si>
  <si>
    <t>Consultancy fees</t>
  </si>
  <si>
    <t>Employee costs (eg wages, salaries, pension costs and national insurance)</t>
  </si>
  <si>
    <t xml:space="preserve">Trustee costs </t>
  </si>
  <si>
    <t>Includes all insurances and training costs</t>
  </si>
  <si>
    <t>Trustee external adviser fees</t>
  </si>
  <si>
    <t>Scheme funder costs (eg business development, planning, research and marketing)</t>
  </si>
  <si>
    <t>Includes business development, sales, sectionalisation, and transition costs</t>
  </si>
  <si>
    <t>Investment related costs</t>
  </si>
  <si>
    <t>Investment advice and costs relating to investment management, includes internal and external advisor costs</t>
  </si>
  <si>
    <t>Advertising and marketing costs</t>
  </si>
  <si>
    <t xml:space="preserve">Office space / leasing costs and facilities </t>
  </si>
  <si>
    <t>IT, computers, server and web maintenance and hosting costs</t>
  </si>
  <si>
    <t>Includes IT project spend and change management costs</t>
  </si>
  <si>
    <t>Gross Interest and Financing Costs</t>
  </si>
  <si>
    <t>All Other Costs</t>
  </si>
  <si>
    <t>Please specify - may include VAT, sundry expenses, depreciation, capex or specific contingent events e.g. administration errors</t>
  </si>
  <si>
    <t xml:space="preserve">Total (base cost) </t>
  </si>
  <si>
    <t>Total Prudence (£ value)</t>
  </si>
  <si>
    <t>Total (inc prudence)</t>
  </si>
  <si>
    <t>Indicative Scheme surplus</t>
  </si>
  <si>
    <t>Scheme surplus, as indicated by deducting Running Costs from Total Income</t>
  </si>
  <si>
    <t xml:space="preserve">Not Applicable - Continuity Option 1 is the most expensive </t>
  </si>
  <si>
    <t>Item 1 - Warning notice issued</t>
  </si>
  <si>
    <t>Total Income</t>
  </si>
  <si>
    <t>Total Running Costs</t>
  </si>
  <si>
    <t>Total Scheme surplus</t>
  </si>
  <si>
    <t>Financial reserves: run-on costs for Continuity Option 1, what is the:</t>
  </si>
  <si>
    <t>Estimated time required to run the master trust on in accordance with continuity option 1 after a triggering event</t>
  </si>
  <si>
    <t>Months</t>
  </si>
  <si>
    <t xml:space="preserve">Where applicable, master trusts should outline why a period less than 24 months is appropriate and achievable within its business plan.  </t>
  </si>
  <si>
    <t xml:space="preserve">Specific costs in question 4 above, which are expected to either stay neutral, increase or decrease and an explanation of why </t>
  </si>
  <si>
    <t xml:space="preserve">1-6 months </t>
  </si>
  <si>
    <t>7-12 months</t>
  </si>
  <si>
    <t>13-18 months</t>
  </si>
  <si>
    <t>19-24 months</t>
  </si>
  <si>
    <t>Based on FY</t>
  </si>
  <si>
    <t>Please input the FY Forecast years on which Run-On costs are based</t>
  </si>
  <si>
    <t>includes costs to recover all member/employer contributions due from the employer</t>
  </si>
  <si>
    <t>Total prudence (£ value)</t>
  </si>
  <si>
    <t>Financial reserves: costs of compliance</t>
  </si>
  <si>
    <t xml:space="preserve">Specific costs arising from the master trust’s discontinuance costs in complying with continuity option 1 </t>
  </si>
  <si>
    <t>Costs of compliance</t>
  </si>
  <si>
    <t>Employee costs</t>
  </si>
  <si>
    <t>Includes wages and salaries, termination, and redundancy</t>
  </si>
  <si>
    <t>Project management, consultancy/contracting staff</t>
  </si>
  <si>
    <t>Includes consultancy and contracting staff, and project support</t>
  </si>
  <si>
    <t xml:space="preserve">Contract break clauses / termination penalties </t>
  </si>
  <si>
    <t>Member and employer communication</t>
  </si>
  <si>
    <t>Total should match the output of the detailed calculation in Q12 below</t>
  </si>
  <si>
    <t>Additional regulatory compliance and communication</t>
  </si>
  <si>
    <t xml:space="preserve">Data cleansing </t>
  </si>
  <si>
    <t xml:space="preserve">Member tracing </t>
  </si>
  <si>
    <t>Prohibiting acceptance of new employers</t>
  </si>
  <si>
    <t xml:space="preserve">Asset reconciliation </t>
  </si>
  <si>
    <t>Dealing with investments (advice and disinvesting)</t>
  </si>
  <si>
    <t>Member, data and asset transfer</t>
  </si>
  <si>
    <t>Vendor due diligence scheme analysis</t>
  </si>
  <si>
    <t xml:space="preserve">Legal </t>
  </si>
  <si>
    <t>Other professional advisers (accountancy)</t>
  </si>
  <si>
    <t>Financial reserves: Total run-on costs + costs of compliance</t>
  </si>
  <si>
    <t>Total run-on costs + costs of compliance</t>
  </si>
  <si>
    <t>CALP: Assets used to meet the baseline financial reserving requirement per Q9 (note this excludes haircuts - the application of appropriate haircut rates should be set out  clearly in the CALP)</t>
  </si>
  <si>
    <t>Provide details of the assets used to meet the financial reserving requirement set out in questions 6, 7 and 8</t>
  </si>
  <si>
    <t>Total for TE</t>
  </si>
  <si>
    <t>Revenue offset</t>
  </si>
  <si>
    <t>Cash</t>
  </si>
  <si>
    <t>Minimum 15% for existing schemes</t>
  </si>
  <si>
    <t>Guarantee</t>
  </si>
  <si>
    <t>Other</t>
  </si>
  <si>
    <t>Total Assets</t>
  </si>
  <si>
    <t xml:space="preserve">What, if any, triggering event do you consider would be more expensive to resolve under continuity option 2 rather than implementing continuity option 1? </t>
  </si>
  <si>
    <t xml:space="preserve">Not applicable - Continuity Option 1 is the most expensive </t>
  </si>
  <si>
    <t>Item 2 - Determination notice issued</t>
  </si>
  <si>
    <t>Forecast member and employer communication cost details</t>
  </si>
  <si>
    <t>Item 3 - Notification issued</t>
  </si>
  <si>
    <t xml:space="preserve">Member communication </t>
  </si>
  <si>
    <t>Email</t>
  </si>
  <si>
    <t>Letter</t>
  </si>
  <si>
    <t>Item 4 - Insolvency event</t>
  </si>
  <si>
    <t>Number of members</t>
  </si>
  <si>
    <t>Item 5 - Scheme funder unlikely to continue as a going concern</t>
  </si>
  <si>
    <t>Number of correspondences</t>
  </si>
  <si>
    <t>Item 6 - Scheme funder decides to end it's relationship or arrangement with the scheme</t>
  </si>
  <si>
    <t>Cost per email/letter</t>
  </si>
  <si>
    <t>Item 7 - Scheme funder ends it's relationship or arrangement with the scheme</t>
  </si>
  <si>
    <t>Total member communication cost</t>
  </si>
  <si>
    <t>Item 8 - Scheme funder, strategist or trustees decide to wind up the scheme</t>
  </si>
  <si>
    <t>Item 9 - Event resulting in winding up the scheme occurs</t>
  </si>
  <si>
    <t xml:space="preserve">Employer communication </t>
  </si>
  <si>
    <t>Item 10 - Trustees decide the scheme is at risk of failure and necessary to pursue a continuity option</t>
  </si>
  <si>
    <t>Number of employers</t>
  </si>
  <si>
    <t>Total employer communication cost</t>
  </si>
  <si>
    <t xml:space="preserve">Email </t>
  </si>
  <si>
    <t>Total member and employer communication costs</t>
  </si>
  <si>
    <t>Total should match the relevant expense line in Q8 above</t>
  </si>
  <si>
    <t>Other scheme information</t>
  </si>
  <si>
    <t>Annual Investment Return assumption</t>
  </si>
  <si>
    <t>Effective date</t>
  </si>
  <si>
    <t>Number of historical, current and forecast master trust members during the term of the master trust's business plan</t>
  </si>
  <si>
    <t>Active</t>
  </si>
  <si>
    <t>Deferred</t>
  </si>
  <si>
    <t>Pensioner</t>
  </si>
  <si>
    <t>Number of historical, current and forecast master trust employers contributing to the master trust during the term of the master trust's business plan</t>
  </si>
  <si>
    <t>Employers</t>
  </si>
  <si>
    <t xml:space="preserve">Total historical, current and forecast employer and member contributions received during the term of the master trust's business plan  </t>
  </si>
  <si>
    <t>Total historical, current and forecast assets under management or administration during the term of the master trust's business plan</t>
  </si>
  <si>
    <t>Declaration</t>
  </si>
  <si>
    <t>Please confirm:</t>
  </si>
  <si>
    <t>(i)</t>
  </si>
  <si>
    <t>that the information you have provided is true and correct to the best of your knowledge and belief</t>
  </si>
  <si>
    <t>(ii)</t>
  </si>
  <si>
    <t xml:space="preserve">that you understand that providing us with false or misleading information may affect your authorisation status, and </t>
  </si>
  <si>
    <t>(iii)</t>
  </si>
  <si>
    <t xml:space="preserve">that the information is the same information as detailed in your business plan and continuity strategy </t>
  </si>
  <si>
    <t xml:space="preserve">End of questionnaire </t>
  </si>
  <si>
    <t>This total should match the Forecast FY1 total in Q14</t>
  </si>
  <si>
    <t>This total should match the Forecast FY1 total in Q15</t>
  </si>
  <si>
    <t>Total run-on costs (Q7)</t>
  </si>
  <si>
    <t>Total costs of compliance (Q8)</t>
  </si>
  <si>
    <t>Total (Q7+Q8)</t>
  </si>
  <si>
    <t>Contributions</t>
  </si>
  <si>
    <t>Asssets Under Management / Administration</t>
  </si>
  <si>
    <t>Missing Data</t>
  </si>
  <si>
    <t>Missing</t>
  </si>
  <si>
    <t>This should match or exceed the Total in 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</si>
</sst>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482A87"/>
      <name val="Arial"/>
      <family val="2"/>
    </font>
    <font>
      <sz val="18"/>
      <color rgb="FF482A87"/>
      <name val="Arial"/>
      <family val="2"/>
    </font>
    <font>
      <b/>
      <u/>
      <sz val="18"/>
      <color rgb="FF482A8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rgb="FF482A87"/>
      <name val="Arial"/>
      <family val="2"/>
    </font>
    <font>
      <sz val="14"/>
      <color rgb="FF482A87"/>
      <name val="Arial"/>
      <family val="2"/>
    </font>
    <font>
      <b/>
      <u/>
      <sz val="14"/>
      <color rgb="FF482A87"/>
      <name val="Arial"/>
      <family val="2"/>
    </font>
    <font>
      <b/>
      <sz val="11"/>
      <color theme="0"/>
      <name val="Arial"/>
      <family val="2"/>
    </font>
    <font>
      <sz val="11"/>
      <color theme="0" tint="-0.14999847407452621"/>
      <name val="Arial"/>
      <family val="2"/>
    </font>
    <font>
      <i/>
      <sz val="11"/>
      <name val="Arial"/>
      <family val="2"/>
    </font>
    <font>
      <i/>
      <sz val="11"/>
      <color rgb="FF00B050"/>
      <name val="Arial"/>
      <family val="2"/>
    </font>
    <font>
      <i/>
      <sz val="10"/>
      <color rgb="FF00B050"/>
      <name val="Arial"/>
      <family val="2"/>
    </font>
    <font>
      <b/>
      <i/>
      <sz val="11"/>
      <color rgb="FF00B050"/>
      <name val="Arial"/>
      <family val="2"/>
    </font>
    <font>
      <i/>
      <sz val="11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1"/>
      <name val="Arial"/>
    </font>
    <font>
      <b/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82A87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49" fontId="6" fillId="0" borderId="0" xfId="0" applyNumberFormat="1" applyFont="1" applyAlignment="1" applyProtection="1">
      <alignment vertical="top"/>
      <protection locked="0"/>
    </xf>
    <xf numFmtId="14" fontId="6" fillId="0" borderId="0" xfId="0" applyNumberFormat="1" applyFont="1" applyAlignment="1" applyProtection="1">
      <alignment vertical="top"/>
      <protection locked="0"/>
    </xf>
    <xf numFmtId="14" fontId="5" fillId="0" borderId="0" xfId="0" applyNumberFormat="1" applyFont="1" applyAlignment="1" applyProtection="1">
      <alignment horizontal="left" vertical="top" wrapText="1"/>
      <protection locked="0"/>
    </xf>
    <xf numFmtId="164" fontId="6" fillId="0" borderId="0" xfId="0" applyNumberFormat="1" applyFont="1" applyAlignment="1" applyProtection="1">
      <alignment horizontal="left" vertical="top" wrapText="1"/>
      <protection locked="0"/>
    </xf>
    <xf numFmtId="10" fontId="6" fillId="0" borderId="0" xfId="0" applyNumberFormat="1" applyFont="1" applyAlignment="1" applyProtection="1">
      <alignment horizontal="left" vertical="top" wrapText="1"/>
      <protection locked="0"/>
    </xf>
    <xf numFmtId="164" fontId="6" fillId="0" borderId="0" xfId="0" applyNumberFormat="1" applyFont="1" applyAlignment="1" applyProtection="1">
      <alignment horizontal="left" vertical="top"/>
      <protection locked="0"/>
    </xf>
    <xf numFmtId="164" fontId="13" fillId="0" borderId="0" xfId="0" applyNumberFormat="1" applyFont="1" applyAlignment="1" applyProtection="1">
      <alignment horizontal="left" vertical="top"/>
      <protection locked="0"/>
    </xf>
    <xf numFmtId="164" fontId="13" fillId="0" borderId="0" xfId="0" applyNumberFormat="1" applyFont="1" applyAlignment="1" applyProtection="1">
      <alignment horizontal="left" vertical="top" wrapText="1"/>
      <protection locked="0"/>
    </xf>
    <xf numFmtId="3" fontId="6" fillId="0" borderId="0" xfId="0" applyNumberFormat="1" applyFont="1" applyAlignment="1" applyProtection="1">
      <alignment horizontal="left" vertical="top"/>
      <protection locked="0"/>
    </xf>
    <xf numFmtId="165" fontId="6" fillId="0" borderId="0" xfId="0" applyNumberFormat="1" applyFont="1" applyAlignment="1" applyProtection="1">
      <alignment horizontal="left" vertical="top" wrapText="1"/>
      <protection locked="0"/>
    </xf>
    <xf numFmtId="3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Protection="1">
      <protection locked="0"/>
    </xf>
    <xf numFmtId="0" fontId="2" fillId="2" borderId="1" xfId="0" applyFont="1" applyFill="1" applyBorder="1" applyAlignment="1" applyProtection="1">
      <alignment vertical="top"/>
    </xf>
    <xf numFmtId="0" fontId="3" fillId="2" borderId="2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/>
    </xf>
    <xf numFmtId="0" fontId="2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left" vertical="top"/>
    </xf>
    <xf numFmtId="0" fontId="3" fillId="2" borderId="0" xfId="0" applyFont="1" applyFill="1" applyProtection="1"/>
    <xf numFmtId="0" fontId="3" fillId="0" borderId="0" xfId="0" applyFont="1" applyProtection="1"/>
    <xf numFmtId="0" fontId="5" fillId="3" borderId="4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6" fillId="3" borderId="0" xfId="0" applyFont="1" applyFill="1" applyProtection="1"/>
    <xf numFmtId="0" fontId="6" fillId="3" borderId="5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6" fillId="2" borderId="0" xfId="0" applyFont="1" applyFill="1" applyProtection="1"/>
    <xf numFmtId="0" fontId="6" fillId="0" borderId="0" xfId="0" applyFont="1" applyProtection="1"/>
    <xf numFmtId="0" fontId="5" fillId="4" borderId="4" xfId="0" applyFont="1" applyFill="1" applyBorder="1" applyAlignment="1" applyProtection="1">
      <alignment vertical="top"/>
    </xf>
    <xf numFmtId="0" fontId="6" fillId="4" borderId="0" xfId="0" applyFont="1" applyFill="1" applyAlignment="1" applyProtection="1">
      <alignment vertical="top"/>
    </xf>
    <xf numFmtId="0" fontId="5" fillId="4" borderId="0" xfId="0" applyFont="1" applyFill="1" applyAlignment="1" applyProtection="1">
      <alignment vertical="top"/>
    </xf>
    <xf numFmtId="0" fontId="6" fillId="4" borderId="5" xfId="0" applyFont="1" applyFill="1" applyBorder="1" applyAlignment="1" applyProtection="1">
      <alignment vertical="top"/>
    </xf>
    <xf numFmtId="0" fontId="6" fillId="4" borderId="4" xfId="0" applyFont="1" applyFill="1" applyBorder="1" applyProtection="1"/>
    <xf numFmtId="0" fontId="7" fillId="4" borderId="4" xfId="0" applyFont="1" applyFill="1" applyBorder="1" applyAlignment="1" applyProtection="1">
      <alignment vertical="top"/>
    </xf>
    <xf numFmtId="0" fontId="8" fillId="4" borderId="0" xfId="0" applyFont="1" applyFill="1" applyAlignment="1" applyProtection="1">
      <alignment vertical="top"/>
    </xf>
    <xf numFmtId="0" fontId="8" fillId="4" borderId="5" xfId="0" applyFont="1" applyFill="1" applyBorder="1" applyAlignment="1" applyProtection="1">
      <alignment vertical="top"/>
    </xf>
    <xf numFmtId="0" fontId="9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left" vertical="top"/>
    </xf>
    <xf numFmtId="0" fontId="8" fillId="2" borderId="0" xfId="0" applyFont="1" applyFill="1" applyProtection="1"/>
    <xf numFmtId="0" fontId="8" fillId="0" borderId="0" xfId="0" applyFont="1" applyProtection="1"/>
    <xf numFmtId="0" fontId="10" fillId="5" borderId="4" xfId="0" applyFont="1" applyFill="1" applyBorder="1" applyAlignment="1" applyProtection="1">
      <alignment horizontal="left" vertical="top"/>
    </xf>
    <xf numFmtId="0" fontId="6" fillId="4" borderId="4" xfId="0" applyFont="1" applyFill="1" applyBorder="1" applyAlignment="1" applyProtection="1">
      <alignment horizontal="left" vertical="top"/>
    </xf>
    <xf numFmtId="0" fontId="6" fillId="4" borderId="0" xfId="0" applyFont="1" applyFill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wrapText="1"/>
    </xf>
    <xf numFmtId="0" fontId="5" fillId="4" borderId="0" xfId="0" applyFont="1" applyFill="1" applyAlignment="1" applyProtection="1">
      <alignment horizontal="left"/>
    </xf>
    <xf numFmtId="0" fontId="6" fillId="4" borderId="5" xfId="0" applyFont="1" applyFill="1" applyBorder="1" applyAlignment="1" applyProtection="1">
      <alignment horizontal="left" vertical="top" wrapText="1"/>
    </xf>
    <xf numFmtId="0" fontId="5" fillId="4" borderId="0" xfId="0" applyFont="1" applyFill="1" applyProtection="1"/>
    <xf numFmtId="0" fontId="11" fillId="4" borderId="0" xfId="0" applyFont="1" applyFill="1" applyAlignment="1" applyProtection="1">
      <alignment horizontal="left" vertical="top" wrapText="1"/>
    </xf>
    <xf numFmtId="0" fontId="11" fillId="4" borderId="5" xfId="0" applyFont="1" applyFill="1" applyBorder="1" applyAlignment="1" applyProtection="1">
      <alignment horizontal="left" vertical="top" wrapText="1"/>
    </xf>
    <xf numFmtId="164" fontId="6" fillId="2" borderId="0" xfId="0" applyNumberFormat="1" applyFont="1" applyFill="1" applyAlignment="1" applyProtection="1">
      <alignment horizontal="left" vertical="top"/>
    </xf>
    <xf numFmtId="49" fontId="6" fillId="4" borderId="0" xfId="0" applyNumberFormat="1" applyFont="1" applyFill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vertical="top" wrapText="1"/>
    </xf>
    <xf numFmtId="164" fontId="5" fillId="4" borderId="6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Protection="1"/>
    <xf numFmtId="14" fontId="5" fillId="4" borderId="0" xfId="0" applyNumberFormat="1" applyFont="1" applyFill="1" applyAlignment="1" applyProtection="1">
      <alignment horizontal="left" vertical="top" wrapText="1"/>
    </xf>
    <xf numFmtId="0" fontId="8" fillId="4" borderId="0" xfId="0" applyFont="1" applyFill="1" applyAlignment="1" applyProtection="1">
      <alignment horizontal="left" vertical="top" wrapText="1"/>
    </xf>
    <xf numFmtId="0" fontId="8" fillId="4" borderId="0" xfId="0" applyFont="1" applyFill="1" applyProtection="1"/>
    <xf numFmtId="0" fontId="8" fillId="4" borderId="5" xfId="0" applyFont="1" applyFill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vertical="top" wrapText="1"/>
    </xf>
    <xf numFmtId="0" fontId="6" fillId="4" borderId="0" xfId="0" applyFont="1" applyFill="1" applyAlignment="1" applyProtection="1">
      <alignment vertical="top" wrapText="1"/>
    </xf>
    <xf numFmtId="0" fontId="13" fillId="4" borderId="4" xfId="0" applyFont="1" applyFill="1" applyBorder="1" applyAlignment="1" applyProtection="1">
      <alignment horizontal="left" vertical="top"/>
    </xf>
    <xf numFmtId="0" fontId="13" fillId="4" borderId="0" xfId="0" applyFont="1" applyFill="1" applyProtection="1"/>
    <xf numFmtId="0" fontId="14" fillId="4" borderId="0" xfId="0" applyFont="1" applyFill="1" applyAlignment="1" applyProtection="1">
      <alignment vertical="top" wrapText="1"/>
    </xf>
    <xf numFmtId="0" fontId="13" fillId="4" borderId="5" xfId="0" applyFont="1" applyFill="1" applyBorder="1" applyAlignment="1" applyProtection="1">
      <alignment vertical="top"/>
    </xf>
    <xf numFmtId="0" fontId="13" fillId="2" borderId="0" xfId="0" applyFont="1" applyFill="1" applyAlignment="1" applyProtection="1">
      <alignment horizontal="left" vertical="top"/>
    </xf>
    <xf numFmtId="0" fontId="13" fillId="2" borderId="0" xfId="0" applyFont="1" applyFill="1" applyProtection="1"/>
    <xf numFmtId="0" fontId="13" fillId="0" borderId="0" xfId="0" applyFont="1" applyProtection="1"/>
    <xf numFmtId="0" fontId="6" fillId="4" borderId="4" xfId="0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left" vertical="top"/>
    </xf>
    <xf numFmtId="164" fontId="15" fillId="4" borderId="0" xfId="0" applyNumberFormat="1" applyFont="1" applyFill="1" applyAlignment="1" applyProtection="1">
      <alignment horizontal="left" vertical="top" wrapText="1"/>
    </xf>
    <xf numFmtId="164" fontId="5" fillId="4" borderId="0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Alignment="1" applyProtection="1">
      <alignment horizontal="left" wrapText="1"/>
    </xf>
    <xf numFmtId="164" fontId="5" fillId="4" borderId="0" xfId="0" applyNumberFormat="1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horizontal="left" vertical="top" wrapText="1"/>
    </xf>
    <xf numFmtId="164" fontId="15" fillId="4" borderId="0" xfId="0" applyNumberFormat="1" applyFont="1" applyFill="1" applyAlignment="1" applyProtection="1">
      <alignment horizontal="left" vertical="top"/>
    </xf>
    <xf numFmtId="164" fontId="5" fillId="4" borderId="6" xfId="0" applyNumberFormat="1" applyFont="1" applyFill="1" applyBorder="1" applyAlignment="1" applyProtection="1">
      <alignment horizontal="left" vertical="top"/>
    </xf>
    <xf numFmtId="0" fontId="7" fillId="4" borderId="4" xfId="0" applyFont="1" applyFill="1" applyBorder="1" applyAlignment="1" applyProtection="1">
      <alignment horizontal="left" vertical="top"/>
    </xf>
    <xf numFmtId="0" fontId="10" fillId="5" borderId="0" xfId="0" applyFont="1" applyFill="1" applyProtection="1"/>
    <xf numFmtId="0" fontId="10" fillId="5" borderId="0" xfId="0" applyFont="1" applyFill="1" applyAlignment="1" applyProtection="1">
      <alignment vertical="top" wrapText="1"/>
    </xf>
    <xf numFmtId="0" fontId="10" fillId="5" borderId="5" xfId="0" applyFont="1" applyFill="1" applyBorder="1" applyAlignment="1" applyProtection="1">
      <alignment vertical="top" wrapText="1"/>
    </xf>
    <xf numFmtId="14" fontId="5" fillId="4" borderId="0" xfId="0" applyNumberFormat="1" applyFont="1" applyFill="1" applyAlignment="1" applyProtection="1">
      <alignment horizontal="left" wrapText="1"/>
    </xf>
    <xf numFmtId="0" fontId="6" fillId="4" borderId="5" xfId="0" applyFont="1" applyFill="1" applyBorder="1" applyAlignment="1" applyProtection="1">
      <alignment vertical="top" wrapText="1"/>
    </xf>
    <xf numFmtId="0" fontId="14" fillId="2" borderId="0" xfId="0" applyFont="1" applyFill="1" applyAlignment="1" applyProtection="1">
      <alignment horizontal="left" vertical="top" wrapText="1"/>
    </xf>
    <xf numFmtId="49" fontId="12" fillId="4" borderId="0" xfId="0" applyNumberFormat="1" applyFont="1" applyFill="1" applyAlignment="1" applyProtection="1">
      <alignment horizontal="left" vertical="top" wrapText="1"/>
    </xf>
    <xf numFmtId="10" fontId="6" fillId="4" borderId="0" xfId="1" applyNumberFormat="1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vertical="top"/>
    </xf>
    <xf numFmtId="0" fontId="17" fillId="2" borderId="0" xfId="0" applyFont="1" applyFill="1" applyAlignment="1" applyProtection="1">
      <alignment horizontal="left" vertical="top" wrapText="1"/>
    </xf>
    <xf numFmtId="0" fontId="10" fillId="2" borderId="0" xfId="0" applyFont="1" applyFill="1" applyProtection="1"/>
    <xf numFmtId="0" fontId="10" fillId="0" borderId="0" xfId="0" applyFont="1" applyProtection="1"/>
    <xf numFmtId="0" fontId="6" fillId="4" borderId="0" xfId="0" applyFont="1" applyFill="1" applyAlignment="1" applyProtection="1">
      <alignment wrapText="1"/>
    </xf>
    <xf numFmtId="3" fontId="5" fillId="4" borderId="0" xfId="0" applyNumberFormat="1" applyFont="1" applyFill="1" applyAlignment="1" applyProtection="1">
      <alignment horizontal="left" vertical="top"/>
    </xf>
    <xf numFmtId="0" fontId="12" fillId="4" borderId="5" xfId="0" applyFont="1" applyFill="1" applyBorder="1" applyAlignment="1" applyProtection="1">
      <alignment vertical="top" wrapText="1"/>
    </xf>
    <xf numFmtId="0" fontId="6" fillId="4" borderId="0" xfId="0" applyFont="1" applyFill="1" applyAlignment="1" applyProtection="1">
      <alignment horizontal="left" vertical="top"/>
    </xf>
    <xf numFmtId="164" fontId="5" fillId="4" borderId="0" xfId="0" applyNumberFormat="1" applyFont="1" applyFill="1" applyAlignment="1" applyProtection="1">
      <alignment horizontal="left" vertical="top" wrapText="1"/>
    </xf>
    <xf numFmtId="0" fontId="8" fillId="4" borderId="0" xfId="0" applyFont="1" applyFill="1" applyAlignment="1" applyProtection="1">
      <alignment horizontal="left" vertical="top"/>
    </xf>
    <xf numFmtId="0" fontId="6" fillId="4" borderId="5" xfId="0" applyFont="1" applyFill="1" applyBorder="1" applyAlignment="1" applyProtection="1">
      <alignment horizontal="left" vertical="top"/>
    </xf>
    <xf numFmtId="14" fontId="6" fillId="4" borderId="0" xfId="0" applyNumberFormat="1" applyFont="1" applyFill="1" applyAlignment="1" applyProtection="1">
      <alignment horizontal="left" vertical="top" wrapText="1"/>
    </xf>
    <xf numFmtId="3" fontId="5" fillId="4" borderId="6" xfId="0" applyNumberFormat="1" applyFont="1" applyFill="1" applyBorder="1" applyAlignment="1" applyProtection="1">
      <alignment horizontal="left" vertical="top" wrapText="1"/>
    </xf>
    <xf numFmtId="164" fontId="6" fillId="6" borderId="0" xfId="0" applyNumberFormat="1" applyFont="1" applyFill="1" applyAlignment="1" applyProtection="1">
      <alignment horizontal="left" vertical="top" wrapText="1"/>
    </xf>
    <xf numFmtId="0" fontId="7" fillId="4" borderId="4" xfId="0" applyFont="1" applyFill="1" applyBorder="1" applyProtection="1"/>
    <xf numFmtId="0" fontId="7" fillId="4" borderId="0" xfId="0" applyFont="1" applyFill="1" applyProtection="1"/>
    <xf numFmtId="0" fontId="7" fillId="4" borderId="0" xfId="0" applyFont="1" applyFill="1" applyAlignment="1" applyProtection="1">
      <alignment horizontal="left" vertical="top" wrapText="1"/>
    </xf>
    <xf numFmtId="164" fontId="7" fillId="6" borderId="0" xfId="0" applyNumberFormat="1" applyFont="1" applyFill="1" applyAlignment="1" applyProtection="1">
      <alignment horizontal="left" vertical="top" wrapText="1"/>
    </xf>
    <xf numFmtId="0" fontId="7" fillId="4" borderId="0" xfId="0" applyFont="1" applyFill="1" applyAlignment="1" applyProtection="1">
      <alignment vertical="top" wrapText="1"/>
    </xf>
    <xf numFmtId="0" fontId="7" fillId="4" borderId="5" xfId="0" applyFont="1" applyFill="1" applyBorder="1" applyAlignment="1" applyProtection="1">
      <alignment vertical="top" wrapText="1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Protection="1"/>
    <xf numFmtId="0" fontId="7" fillId="0" borderId="0" xfId="0" applyFont="1" applyProtection="1"/>
    <xf numFmtId="0" fontId="10" fillId="5" borderId="4" xfId="0" applyFont="1" applyFill="1" applyBorder="1" applyProtection="1"/>
    <xf numFmtId="14" fontId="10" fillId="5" borderId="0" xfId="0" applyNumberFormat="1" applyFont="1" applyFill="1" applyProtection="1"/>
    <xf numFmtId="0" fontId="10" fillId="5" borderId="0" xfId="0" applyFont="1" applyFill="1" applyAlignment="1" applyProtection="1">
      <alignment horizontal="left"/>
    </xf>
    <xf numFmtId="0" fontId="10" fillId="5" borderId="5" xfId="0" applyFont="1" applyFill="1" applyBorder="1" applyProtection="1"/>
    <xf numFmtId="0" fontId="6" fillId="4" borderId="4" xfId="0" applyFont="1" applyFill="1" applyBorder="1" applyAlignment="1" applyProtection="1">
      <alignment horizontal="left"/>
    </xf>
    <xf numFmtId="0" fontId="12" fillId="4" borderId="0" xfId="0" applyFont="1" applyFill="1" applyAlignment="1" applyProtection="1">
      <alignment horizontal="right"/>
    </xf>
    <xf numFmtId="0" fontId="12" fillId="4" borderId="0" xfId="0" applyFont="1" applyFill="1" applyProtection="1"/>
    <xf numFmtId="0" fontId="6" fillId="4" borderId="5" xfId="0" applyFont="1" applyFill="1" applyBorder="1" applyProtection="1"/>
    <xf numFmtId="0" fontId="18" fillId="3" borderId="7" xfId="0" applyFont="1" applyFill="1" applyBorder="1" applyProtection="1"/>
    <xf numFmtId="0" fontId="6" fillId="3" borderId="8" xfId="0" applyFont="1" applyFill="1" applyBorder="1" applyProtection="1"/>
    <xf numFmtId="0" fontId="6" fillId="3" borderId="9" xfId="0" applyFont="1" applyFill="1" applyBorder="1" applyProtection="1"/>
    <xf numFmtId="0" fontId="8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wrapText="1"/>
    </xf>
    <xf numFmtId="0" fontId="8" fillId="0" borderId="0" xfId="0" applyFont="1" applyAlignment="1" applyProtection="1">
      <alignment wrapText="1"/>
    </xf>
    <xf numFmtId="14" fontId="5" fillId="6" borderId="0" xfId="0" applyNumberFormat="1" applyFont="1" applyFill="1" applyAlignment="1" applyProtection="1">
      <alignment horizontal="left" vertical="top" wrapText="1"/>
    </xf>
    <xf numFmtId="0" fontId="6" fillId="4" borderId="0" xfId="0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horizontal="center" vertical="top"/>
    </xf>
    <xf numFmtId="0" fontId="6" fillId="2" borderId="0" xfId="0" applyFont="1" applyFill="1" applyAlignment="1" applyProtection="1">
      <alignment horizontal="center" vertical="top" wrapText="1"/>
    </xf>
    <xf numFmtId="0" fontId="19" fillId="2" borderId="0" xfId="0" applyFont="1" applyFill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 wrapText="1"/>
    </xf>
    <xf numFmtId="1" fontId="6" fillId="2" borderId="0" xfId="0" applyNumberFormat="1" applyFont="1" applyFill="1" applyAlignment="1" applyProtection="1">
      <alignment horizontal="center" vertical="top"/>
    </xf>
    <xf numFmtId="1" fontId="5" fillId="2" borderId="0" xfId="0" applyNumberFormat="1" applyFont="1" applyFill="1" applyAlignment="1" applyProtection="1">
      <alignment horizontal="center" vertical="top"/>
    </xf>
    <xf numFmtId="14" fontId="21" fillId="4" borderId="0" xfId="0" applyNumberFormat="1" applyFont="1" applyFill="1" applyAlignment="1">
      <alignment horizontal="left" vertical="top" wrapText="1"/>
    </xf>
    <xf numFmtId="164" fontId="12" fillId="4" borderId="0" xfId="0" applyNumberFormat="1" applyFont="1" applyFill="1" applyAlignment="1" applyProtection="1">
      <alignment horizontal="left" vertical="top"/>
    </xf>
    <xf numFmtId="0" fontId="19" fillId="2" borderId="0" xfId="0" applyNumberFormat="1" applyFont="1" applyFill="1" applyAlignment="1">
      <alignment horizontal="center" vertical="top"/>
    </xf>
    <xf numFmtId="0" fontId="6" fillId="0" borderId="0" xfId="0" applyFont="1" applyAlignment="1" applyProtection="1">
      <alignment vertical="top"/>
      <protection locked="0"/>
    </xf>
    <xf numFmtId="0" fontId="10" fillId="5" borderId="0" xfId="0" applyFont="1" applyFill="1" applyAlignment="1" applyProtection="1">
      <alignment horizontal="left" vertical="top"/>
    </xf>
    <xf numFmtId="0" fontId="10" fillId="5" borderId="5" xfId="0" applyFont="1" applyFill="1" applyBorder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  <protection locked="0"/>
    </xf>
    <xf numFmtId="49" fontId="12" fillId="4" borderId="0" xfId="0" applyNumberFormat="1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vertical="top" wrapText="1"/>
    </xf>
    <xf numFmtId="0" fontId="10" fillId="5" borderId="0" xfId="0" applyFont="1" applyFill="1" applyAlignment="1" applyProtection="1">
      <alignment horizontal="left" vertical="top" wrapText="1"/>
    </xf>
    <xf numFmtId="0" fontId="10" fillId="5" borderId="5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  <protection locked="0"/>
    </xf>
    <xf numFmtId="49" fontId="12" fillId="0" borderId="0" xfId="0" applyNumberFormat="1" applyFont="1" applyAlignment="1" applyProtection="1">
      <alignment horizontal="left" vertical="top" wrapText="1"/>
      <protection locked="0"/>
    </xf>
    <xf numFmtId="14" fontId="5" fillId="4" borderId="0" xfId="0" applyNumberFormat="1" applyFont="1" applyFill="1" applyAlignment="1" applyProtection="1">
      <alignment horizontal="center" wrapText="1"/>
    </xf>
    <xf numFmtId="14" fontId="22" fillId="4" borderId="0" xfId="0" applyNumberFormat="1" applyFont="1" applyFill="1" applyAlignment="1">
      <alignment horizontal="center" wrapText="1"/>
    </xf>
    <xf numFmtId="0" fontId="7" fillId="4" borderId="4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5" xfId="0" applyFont="1" applyFill="1" applyBorder="1" applyAlignment="1" applyProtection="1">
      <alignment horizontal="left" vertical="top" wrapText="1"/>
    </xf>
    <xf numFmtId="0" fontId="10" fillId="5" borderId="0" xfId="0" applyFont="1" applyFill="1" applyAlignment="1" applyProtection="1">
      <alignment horizontal="left"/>
    </xf>
    <xf numFmtId="0" fontId="10" fillId="5" borderId="5" xfId="0" applyFont="1" applyFill="1" applyBorder="1" applyAlignment="1" applyProtection="1">
      <alignment horizontal="left"/>
    </xf>
    <xf numFmtId="0" fontId="16" fillId="4" borderId="0" xfId="0" applyFont="1" applyFill="1" applyAlignment="1" applyProtection="1">
      <alignment horizontal="left" vertical="top" wrapText="1"/>
    </xf>
    <xf numFmtId="0" fontId="12" fillId="4" borderId="0" xfId="0" applyFont="1" applyFill="1" applyAlignment="1" applyProtection="1">
      <alignment horizontal="left" vertical="top" wrapText="1"/>
    </xf>
    <xf numFmtId="49" fontId="6" fillId="0" borderId="0" xfId="0" applyNumberFormat="1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numFmt numFmtId="2" formatCode="0.00"/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982D-FBD5-4301-AEE7-CCE606339794}">
  <sheetPr>
    <pageSetUpPr fitToPage="1"/>
  </sheetPr>
  <dimension ref="A1:DY306"/>
  <sheetViews>
    <sheetView tabSelected="1" zoomScale="80" zoomScaleNormal="80" workbookViewId="0">
      <selection activeCell="D3" sqref="D3:F3"/>
    </sheetView>
  </sheetViews>
  <sheetFormatPr defaultColWidth="0" defaultRowHeight="13.8" zeroHeight="1" x14ac:dyDescent="0.25"/>
  <cols>
    <col min="1" max="1" width="4" style="27" customWidth="1"/>
    <col min="2" max="2" width="11.109375" style="27" customWidth="1"/>
    <col min="3" max="3" width="40.109375" style="27" customWidth="1"/>
    <col min="4" max="10" width="17.88671875" style="27" customWidth="1"/>
    <col min="11" max="16" width="9.109375" style="27" customWidth="1"/>
    <col min="17" max="17" width="12.88671875" style="125" hidden="1" customWidth="1"/>
    <col min="18" max="20" width="12.88671875" style="25" hidden="1" customWidth="1"/>
    <col min="21" max="21" width="31.88671875" style="25" hidden="1" customWidth="1"/>
    <col min="22" max="22" width="5" style="25" hidden="1" customWidth="1"/>
    <col min="23" max="25" width="21.33203125" style="25" hidden="1" customWidth="1"/>
    <col min="26" max="40" width="0" style="25" hidden="1" customWidth="1"/>
    <col min="41" max="129" width="0" style="26" hidden="1" customWidth="1"/>
    <col min="130" max="16384" width="8.88671875" style="27" hidden="1"/>
  </cols>
  <sheetData>
    <row r="1" spans="1:129" s="20" customFormat="1" ht="27.6" x14ac:dyDescent="0.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29" t="s">
        <v>178</v>
      </c>
      <c r="R1" s="16"/>
      <c r="S1" s="16"/>
      <c r="T1" s="16"/>
      <c r="U1" s="16"/>
      <c r="V1" s="16"/>
      <c r="W1" s="16"/>
      <c r="X1" s="17" t="s">
        <v>1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</row>
    <row r="2" spans="1:129" x14ac:dyDescent="0.25">
      <c r="A2" s="21"/>
      <c r="B2" s="22"/>
      <c r="C2" s="22"/>
      <c r="D2" s="23"/>
      <c r="E2" s="23"/>
      <c r="F2" s="23"/>
      <c r="G2" s="22"/>
      <c r="H2" s="22"/>
      <c r="I2" s="22"/>
      <c r="J2" s="22"/>
      <c r="K2" s="22"/>
      <c r="L2" s="22"/>
      <c r="M2" s="22"/>
      <c r="N2" s="22"/>
      <c r="O2" s="22"/>
      <c r="P2" s="24"/>
    </row>
    <row r="3" spans="1:129" x14ac:dyDescent="0.25">
      <c r="A3" s="28"/>
      <c r="B3" s="29"/>
      <c r="C3" s="30" t="s">
        <v>2</v>
      </c>
      <c r="D3" s="154"/>
      <c r="E3" s="154"/>
      <c r="F3" s="154"/>
      <c r="G3" s="29"/>
      <c r="H3" s="29"/>
      <c r="I3" s="29"/>
      <c r="J3" s="29"/>
      <c r="K3" s="29"/>
      <c r="L3" s="29"/>
      <c r="M3" s="29"/>
      <c r="N3" s="29"/>
      <c r="O3" s="29"/>
      <c r="P3" s="31"/>
      <c r="Q3" s="125">
        <f>COUNTBLANK(D3)</f>
        <v>1</v>
      </c>
    </row>
    <row r="4" spans="1:129" x14ac:dyDescent="0.25">
      <c r="A4" s="28"/>
      <c r="B4" s="29"/>
      <c r="C4" s="30" t="s">
        <v>3</v>
      </c>
      <c r="D4" s="154"/>
      <c r="E4" s="154"/>
      <c r="F4" s="154"/>
      <c r="G4" s="29"/>
      <c r="H4" s="29"/>
      <c r="I4" s="29"/>
      <c r="J4" s="29"/>
      <c r="K4" s="29"/>
      <c r="L4" s="29"/>
      <c r="M4" s="29"/>
      <c r="N4" s="29"/>
      <c r="O4" s="29"/>
      <c r="P4" s="31"/>
      <c r="Q4" s="125">
        <f>COUNTBLANK(D4)</f>
        <v>1</v>
      </c>
    </row>
    <row r="5" spans="1:129" x14ac:dyDescent="0.25">
      <c r="A5" s="28"/>
      <c r="B5" s="29"/>
      <c r="C5" s="30"/>
      <c r="D5" s="30" t="s">
        <v>4</v>
      </c>
      <c r="E5" s="30" t="s">
        <v>5</v>
      </c>
      <c r="F5" s="30" t="s">
        <v>6</v>
      </c>
      <c r="G5" s="29"/>
      <c r="H5" s="29"/>
      <c r="I5" s="29"/>
      <c r="J5" s="29"/>
      <c r="K5" s="29"/>
      <c r="L5" s="29"/>
      <c r="M5" s="29"/>
      <c r="N5" s="29"/>
      <c r="O5" s="29"/>
      <c r="P5" s="31"/>
    </row>
    <row r="6" spans="1:129" x14ac:dyDescent="0.25">
      <c r="A6" s="32"/>
      <c r="B6" s="29"/>
      <c r="C6" s="30" t="s">
        <v>7</v>
      </c>
      <c r="D6" s="1"/>
      <c r="E6" s="1"/>
      <c r="F6" s="2"/>
      <c r="G6" s="29"/>
      <c r="H6" s="29"/>
      <c r="I6" s="29"/>
      <c r="J6" s="29"/>
      <c r="K6" s="29"/>
      <c r="L6" s="29"/>
      <c r="M6" s="29"/>
      <c r="N6" s="29"/>
      <c r="O6" s="29"/>
      <c r="P6" s="31"/>
      <c r="Q6" s="125">
        <f>COUNTBLANK(D6:F6)</f>
        <v>3</v>
      </c>
    </row>
    <row r="7" spans="1:129" x14ac:dyDescent="0.25">
      <c r="A7" s="32"/>
      <c r="B7" s="29"/>
      <c r="C7" s="30" t="s">
        <v>8</v>
      </c>
      <c r="D7" s="1"/>
      <c r="E7" s="1"/>
      <c r="F7" s="2"/>
      <c r="G7" s="29"/>
      <c r="H7" s="29"/>
      <c r="I7" s="29"/>
      <c r="J7" s="29"/>
      <c r="K7" s="29"/>
      <c r="L7" s="29"/>
      <c r="M7" s="29"/>
      <c r="N7" s="29"/>
      <c r="O7" s="29"/>
      <c r="P7" s="31"/>
      <c r="Q7" s="125">
        <f>COUNTBLANK(D7:F7)</f>
        <v>3</v>
      </c>
    </row>
    <row r="8" spans="1:129" s="39" customFormat="1" ht="17.399999999999999" x14ac:dyDescent="0.3">
      <c r="A8" s="33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125"/>
      <c r="R8" s="36"/>
      <c r="S8" s="36"/>
      <c r="T8" s="36"/>
      <c r="U8" s="36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</row>
    <row r="9" spans="1:129" x14ac:dyDescent="0.25">
      <c r="A9" s="40">
        <v>1</v>
      </c>
      <c r="B9" s="141" t="s">
        <v>10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2"/>
    </row>
    <row r="10" spans="1:129" ht="41.4" x14ac:dyDescent="0.25">
      <c r="A10" s="41"/>
      <c r="B10" s="42"/>
      <c r="C10" s="43" t="s">
        <v>11</v>
      </c>
      <c r="D10" s="43" t="s">
        <v>12</v>
      </c>
      <c r="E10" s="43" t="s">
        <v>13</v>
      </c>
      <c r="F10" s="43" t="s">
        <v>14</v>
      </c>
      <c r="G10" s="43" t="s">
        <v>15</v>
      </c>
      <c r="H10" s="43" t="s">
        <v>16</v>
      </c>
      <c r="I10" s="43" t="s">
        <v>17</v>
      </c>
      <c r="J10" s="44" t="s">
        <v>18</v>
      </c>
      <c r="K10" s="42"/>
      <c r="L10" s="42"/>
      <c r="M10" s="42"/>
      <c r="N10" s="42"/>
      <c r="O10" s="42"/>
      <c r="P10" s="45"/>
    </row>
    <row r="11" spans="1:129" x14ac:dyDescent="0.25">
      <c r="A11" s="41"/>
      <c r="B11" s="42"/>
      <c r="C11" s="46" t="s">
        <v>19</v>
      </c>
      <c r="D11" s="3"/>
      <c r="E11" s="123" t="str">
        <f>IF(D11="","",EDATE(D11,12))</f>
        <v/>
      </c>
      <c r="F11" s="123" t="str">
        <f t="shared" ref="F11:I11" si="0">IF(E11="","",EDATE(E11,12))</f>
        <v/>
      </c>
      <c r="G11" s="123" t="str">
        <f t="shared" si="0"/>
        <v/>
      </c>
      <c r="H11" s="123" t="str">
        <f t="shared" si="0"/>
        <v/>
      </c>
      <c r="I11" s="123" t="str">
        <f t="shared" si="0"/>
        <v/>
      </c>
      <c r="J11" s="47"/>
      <c r="K11" s="47"/>
      <c r="L11" s="47"/>
      <c r="M11" s="47"/>
      <c r="N11" s="47"/>
      <c r="O11" s="47"/>
      <c r="P11" s="48"/>
      <c r="Q11" s="125">
        <f>COUNTBLANK(D11)</f>
        <v>1</v>
      </c>
    </row>
    <row r="12" spans="1:129" ht="41.4" x14ac:dyDescent="0.25">
      <c r="A12" s="41"/>
      <c r="B12" s="42"/>
      <c r="C12" s="42" t="s">
        <v>20</v>
      </c>
      <c r="D12" s="4"/>
      <c r="E12" s="4"/>
      <c r="F12" s="4"/>
      <c r="G12" s="4"/>
      <c r="H12" s="4"/>
      <c r="I12" s="4"/>
      <c r="J12" s="138" t="s">
        <v>21</v>
      </c>
      <c r="K12" s="138"/>
      <c r="L12" s="138"/>
      <c r="M12" s="138"/>
      <c r="N12" s="138"/>
      <c r="O12" s="138"/>
      <c r="P12" s="45"/>
      <c r="R12" s="49"/>
    </row>
    <row r="13" spans="1:129" ht="14.4" x14ac:dyDescent="0.25">
      <c r="A13" s="41"/>
      <c r="B13" s="42"/>
      <c r="C13" s="42" t="s">
        <v>22</v>
      </c>
      <c r="D13" s="4"/>
      <c r="E13" s="4"/>
      <c r="F13" s="4"/>
      <c r="G13" s="4"/>
      <c r="H13" s="4"/>
      <c r="I13" s="4"/>
      <c r="J13" s="138" t="s">
        <v>22</v>
      </c>
      <c r="K13" s="155"/>
      <c r="L13" s="155"/>
      <c r="M13" s="155"/>
      <c r="N13" s="155"/>
      <c r="O13" s="155"/>
      <c r="P13" s="45"/>
      <c r="R13" s="49"/>
    </row>
    <row r="14" spans="1:129" ht="14.4" x14ac:dyDescent="0.25">
      <c r="A14" s="41"/>
      <c r="B14" s="42"/>
      <c r="C14" s="42" t="s">
        <v>23</v>
      </c>
      <c r="D14" s="4"/>
      <c r="E14" s="4"/>
      <c r="F14" s="4"/>
      <c r="G14" s="4"/>
      <c r="H14" s="4"/>
      <c r="I14" s="4"/>
      <c r="J14" s="138" t="s">
        <v>24</v>
      </c>
      <c r="K14" s="138"/>
      <c r="L14" s="138"/>
      <c r="M14" s="138"/>
      <c r="N14" s="138"/>
      <c r="O14" s="138"/>
      <c r="P14" s="45"/>
    </row>
    <row r="15" spans="1:129" ht="27.6" x14ac:dyDescent="0.25">
      <c r="A15" s="41"/>
      <c r="B15" s="42"/>
      <c r="C15" s="42" t="s">
        <v>25</v>
      </c>
      <c r="D15" s="4"/>
      <c r="E15" s="4"/>
      <c r="F15" s="4"/>
      <c r="G15" s="4"/>
      <c r="H15" s="4"/>
      <c r="I15" s="4"/>
      <c r="J15" s="138"/>
      <c r="K15" s="138"/>
      <c r="L15" s="138"/>
      <c r="M15" s="138"/>
      <c r="N15" s="138"/>
      <c r="O15" s="138"/>
      <c r="P15" s="45"/>
    </row>
    <row r="16" spans="1:129" ht="27.6" x14ac:dyDescent="0.25">
      <c r="A16" s="41"/>
      <c r="B16" s="42"/>
      <c r="C16" s="42" t="s">
        <v>26</v>
      </c>
      <c r="D16" s="4"/>
      <c r="E16" s="4"/>
      <c r="F16" s="4"/>
      <c r="G16" s="4"/>
      <c r="H16" s="4"/>
      <c r="I16" s="4"/>
      <c r="J16" s="138"/>
      <c r="K16" s="138"/>
      <c r="L16" s="138"/>
      <c r="M16" s="138"/>
      <c r="N16" s="138"/>
      <c r="O16" s="138"/>
      <c r="P16" s="45"/>
    </row>
    <row r="17" spans="1:129" ht="27.6" x14ac:dyDescent="0.25">
      <c r="A17" s="41"/>
      <c r="B17" s="42"/>
      <c r="C17" s="42" t="s">
        <v>27</v>
      </c>
      <c r="D17" s="4"/>
      <c r="E17" s="4"/>
      <c r="F17" s="4"/>
      <c r="G17" s="4"/>
      <c r="H17" s="4"/>
      <c r="I17" s="4"/>
      <c r="J17" s="138"/>
      <c r="K17" s="138"/>
      <c r="L17" s="138"/>
      <c r="M17" s="138"/>
      <c r="N17" s="138"/>
      <c r="O17" s="138"/>
      <c r="P17" s="45"/>
    </row>
    <row r="18" spans="1:129" ht="14.4" x14ac:dyDescent="0.25">
      <c r="A18" s="41"/>
      <c r="B18" s="42"/>
      <c r="C18" s="50" t="s">
        <v>28</v>
      </c>
      <c r="D18" s="4"/>
      <c r="E18" s="4"/>
      <c r="F18" s="4"/>
      <c r="G18" s="4"/>
      <c r="H18" s="4"/>
      <c r="I18" s="4"/>
      <c r="J18" s="138"/>
      <c r="K18" s="138"/>
      <c r="L18" s="138"/>
      <c r="M18" s="138"/>
      <c r="N18" s="138"/>
      <c r="O18" s="138"/>
      <c r="P18" s="45"/>
    </row>
    <row r="19" spans="1:129" ht="14.4" x14ac:dyDescent="0.25">
      <c r="A19" s="41"/>
      <c r="B19" s="42"/>
      <c r="C19" s="50" t="s">
        <v>29</v>
      </c>
      <c r="D19" s="4"/>
      <c r="E19" s="4"/>
      <c r="F19" s="4"/>
      <c r="G19" s="4"/>
      <c r="H19" s="4"/>
      <c r="I19" s="4"/>
      <c r="J19" s="138" t="s">
        <v>30</v>
      </c>
      <c r="K19" s="138"/>
      <c r="L19" s="138"/>
      <c r="M19" s="138"/>
      <c r="N19" s="138"/>
      <c r="O19" s="138"/>
      <c r="P19" s="45"/>
    </row>
    <row r="20" spans="1:129" ht="14.4" x14ac:dyDescent="0.25">
      <c r="A20" s="41"/>
      <c r="B20" s="42"/>
      <c r="C20" s="51" t="s">
        <v>31</v>
      </c>
      <c r="D20" s="52" t="str">
        <f t="shared" ref="D20:I20" si="1">IF(SUM(D12:D19)&gt;0,SUM(D12:D19),"")</f>
        <v/>
      </c>
      <c r="E20" s="52" t="str">
        <f t="shared" si="1"/>
        <v/>
      </c>
      <c r="F20" s="52" t="str">
        <f t="shared" si="1"/>
        <v/>
      </c>
      <c r="G20" s="52" t="str">
        <f t="shared" si="1"/>
        <v/>
      </c>
      <c r="H20" s="52" t="str">
        <f t="shared" si="1"/>
        <v/>
      </c>
      <c r="I20" s="52" t="str">
        <f t="shared" si="1"/>
        <v/>
      </c>
      <c r="J20" s="153"/>
      <c r="K20" s="153"/>
      <c r="L20" s="153"/>
      <c r="M20" s="153"/>
      <c r="N20" s="153"/>
      <c r="O20" s="153"/>
      <c r="P20" s="45"/>
      <c r="Q20" s="125">
        <f>COUNTBLANK($D20:$G20)</f>
        <v>4</v>
      </c>
    </row>
    <row r="21" spans="1:129" x14ac:dyDescent="0.25">
      <c r="A21" s="40">
        <v>2</v>
      </c>
      <c r="B21" s="141" t="s">
        <v>32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  <c r="X21" s="25" t="s">
        <v>33</v>
      </c>
    </row>
    <row r="22" spans="1:129" x14ac:dyDescent="0.25">
      <c r="A22" s="41"/>
      <c r="B22" s="42"/>
      <c r="C22" s="12" t="s">
        <v>34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5"/>
      <c r="X22" s="25" t="s">
        <v>34</v>
      </c>
    </row>
    <row r="23" spans="1:129" x14ac:dyDescent="0.25">
      <c r="A23" s="40">
        <v>3</v>
      </c>
      <c r="B23" s="141" t="s">
        <v>35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  <row r="24" spans="1:129" x14ac:dyDescent="0.25">
      <c r="A24" s="41"/>
      <c r="B24" s="42"/>
      <c r="C24" s="51" t="s">
        <v>36</v>
      </c>
      <c r="D24" s="53"/>
      <c r="E24" s="54" t="str">
        <f>E$11</f>
        <v/>
      </c>
      <c r="F24" s="54" t="str">
        <f t="shared" ref="F24:I24" si="2">F$11</f>
        <v/>
      </c>
      <c r="G24" s="54" t="str">
        <f t="shared" si="2"/>
        <v/>
      </c>
      <c r="H24" s="54" t="str">
        <f t="shared" si="2"/>
        <v/>
      </c>
      <c r="I24" s="54" t="str">
        <f t="shared" si="2"/>
        <v/>
      </c>
      <c r="J24" s="42"/>
      <c r="K24" s="42"/>
      <c r="L24" s="42"/>
      <c r="M24" s="42"/>
      <c r="N24" s="42"/>
      <c r="O24" s="42"/>
      <c r="P24" s="45"/>
    </row>
    <row r="25" spans="1:129" x14ac:dyDescent="0.25">
      <c r="A25" s="41"/>
      <c r="B25" s="42"/>
      <c r="C25" s="42" t="s">
        <v>37</v>
      </c>
      <c r="D25" s="53"/>
      <c r="E25" s="5"/>
      <c r="F25" s="5"/>
      <c r="G25" s="5"/>
      <c r="H25" s="5"/>
      <c r="I25" s="5"/>
      <c r="J25" s="42"/>
      <c r="K25" s="42"/>
      <c r="L25" s="42"/>
      <c r="M25" s="42"/>
      <c r="N25" s="42"/>
      <c r="O25" s="42"/>
      <c r="P25" s="45"/>
      <c r="Q25" s="125">
        <f>COUNTBLANK($E25:$G25)</f>
        <v>3</v>
      </c>
    </row>
    <row r="26" spans="1:129" s="39" customFormat="1" ht="17.399999999999999" x14ac:dyDescent="0.3">
      <c r="A26" s="33" t="s">
        <v>38</v>
      </c>
      <c r="B26" s="55"/>
      <c r="C26" s="55"/>
      <c r="D26" s="5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7"/>
      <c r="Q26" s="125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</row>
    <row r="27" spans="1:129" x14ac:dyDescent="0.25">
      <c r="A27" s="40">
        <v>4</v>
      </c>
      <c r="B27" s="141" t="s">
        <v>39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9" x14ac:dyDescent="0.25">
      <c r="A28" s="41"/>
      <c r="B28" s="53"/>
      <c r="C28" s="58" t="s">
        <v>40</v>
      </c>
      <c r="D28" s="54" t="s">
        <v>41</v>
      </c>
      <c r="E28" s="54" t="s">
        <v>42</v>
      </c>
      <c r="F28" s="54" t="s">
        <v>14</v>
      </c>
      <c r="G28" s="54" t="s">
        <v>15</v>
      </c>
      <c r="H28" s="54" t="s">
        <v>16</v>
      </c>
      <c r="I28" s="54" t="s">
        <v>17</v>
      </c>
      <c r="J28" s="42"/>
      <c r="K28" s="42"/>
      <c r="L28" s="42"/>
      <c r="M28" s="42"/>
      <c r="N28" s="42"/>
      <c r="O28" s="42"/>
      <c r="P28" s="45"/>
    </row>
    <row r="29" spans="1:129" x14ac:dyDescent="0.25">
      <c r="A29" s="41"/>
      <c r="B29" s="51"/>
      <c r="C29" s="51"/>
      <c r="D29" s="54" t="str">
        <f>IF($D$11="","",$D$11)</f>
        <v/>
      </c>
      <c r="E29" s="54" t="str">
        <f>E$11</f>
        <v/>
      </c>
      <c r="F29" s="54" t="str">
        <f t="shared" ref="F29:I29" si="3">F$11</f>
        <v/>
      </c>
      <c r="G29" s="54" t="str">
        <f t="shared" si="3"/>
        <v/>
      </c>
      <c r="H29" s="54" t="str">
        <f t="shared" si="3"/>
        <v/>
      </c>
      <c r="I29" s="54" t="str">
        <f t="shared" si="3"/>
        <v/>
      </c>
      <c r="J29" s="44" t="s">
        <v>18</v>
      </c>
      <c r="K29" s="42"/>
      <c r="L29" s="42"/>
      <c r="M29" s="42"/>
      <c r="N29" s="42"/>
      <c r="O29" s="42"/>
      <c r="P29" s="45"/>
    </row>
    <row r="30" spans="1:129" ht="14.4" x14ac:dyDescent="0.25">
      <c r="A30" s="41"/>
      <c r="B30" s="53"/>
      <c r="C30" s="59" t="s">
        <v>43</v>
      </c>
      <c r="D30" s="6"/>
      <c r="E30" s="6"/>
      <c r="F30" s="6"/>
      <c r="G30" s="6"/>
      <c r="H30" s="6"/>
      <c r="I30" s="6"/>
      <c r="J30" s="138" t="s">
        <v>44</v>
      </c>
      <c r="K30" s="138"/>
      <c r="L30" s="138"/>
      <c r="M30" s="138"/>
      <c r="N30" s="138"/>
      <c r="O30" s="138"/>
      <c r="P30" s="31"/>
    </row>
    <row r="31" spans="1:129" s="66" customFormat="1" ht="14.4" x14ac:dyDescent="0.3">
      <c r="A31" s="60"/>
      <c r="B31" s="61"/>
      <c r="C31" s="62" t="s">
        <v>45</v>
      </c>
      <c r="D31" s="7"/>
      <c r="E31" s="7"/>
      <c r="F31" s="7"/>
      <c r="G31" s="7"/>
      <c r="H31" s="7"/>
      <c r="I31" s="7"/>
      <c r="J31" s="138"/>
      <c r="K31" s="138"/>
      <c r="L31" s="138"/>
      <c r="M31" s="138"/>
      <c r="N31" s="138"/>
      <c r="O31" s="138"/>
      <c r="P31" s="63"/>
      <c r="Q31" s="125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</row>
    <row r="32" spans="1:129" ht="14.4" x14ac:dyDescent="0.25">
      <c r="A32" s="41"/>
      <c r="B32" s="53"/>
      <c r="C32" s="59" t="s">
        <v>46</v>
      </c>
      <c r="D32" s="6"/>
      <c r="E32" s="6"/>
      <c r="F32" s="6"/>
      <c r="G32" s="6"/>
      <c r="H32" s="6"/>
      <c r="I32" s="6"/>
      <c r="J32" s="138" t="s">
        <v>47</v>
      </c>
      <c r="K32" s="138"/>
      <c r="L32" s="138"/>
      <c r="M32" s="138"/>
      <c r="N32" s="138"/>
      <c r="O32" s="138"/>
      <c r="P32" s="31"/>
    </row>
    <row r="33" spans="1:129" ht="14.4" x14ac:dyDescent="0.25">
      <c r="A33" s="41"/>
      <c r="B33" s="53"/>
      <c r="C33" s="62" t="s">
        <v>45</v>
      </c>
      <c r="D33" s="7"/>
      <c r="E33" s="7"/>
      <c r="F33" s="7"/>
      <c r="G33" s="7"/>
      <c r="H33" s="7"/>
      <c r="I33" s="7"/>
      <c r="J33" s="138"/>
      <c r="K33" s="138"/>
      <c r="L33" s="138"/>
      <c r="M33" s="138"/>
      <c r="N33" s="138"/>
      <c r="O33" s="138"/>
      <c r="P33" s="31"/>
    </row>
    <row r="34" spans="1:129" ht="14.4" x14ac:dyDescent="0.25">
      <c r="A34" s="41"/>
      <c r="B34" s="53"/>
      <c r="C34" s="59" t="s">
        <v>48</v>
      </c>
      <c r="D34" s="6"/>
      <c r="E34" s="6"/>
      <c r="F34" s="6"/>
      <c r="G34" s="6"/>
      <c r="H34" s="6"/>
      <c r="I34" s="6"/>
      <c r="J34" s="138" t="s">
        <v>49</v>
      </c>
      <c r="K34" s="138"/>
      <c r="L34" s="138"/>
      <c r="M34" s="138"/>
      <c r="N34" s="138"/>
      <c r="O34" s="138"/>
      <c r="P34" s="31"/>
    </row>
    <row r="35" spans="1:129" ht="14.4" x14ac:dyDescent="0.25">
      <c r="A35" s="41"/>
      <c r="B35" s="53"/>
      <c r="C35" s="62" t="s">
        <v>45</v>
      </c>
      <c r="D35" s="7"/>
      <c r="E35" s="7"/>
      <c r="F35" s="7"/>
      <c r="G35" s="7"/>
      <c r="H35" s="7"/>
      <c r="I35" s="7"/>
      <c r="J35" s="138"/>
      <c r="K35" s="138"/>
      <c r="L35" s="138"/>
      <c r="M35" s="138"/>
      <c r="N35" s="138"/>
      <c r="O35" s="138"/>
      <c r="P35" s="31"/>
    </row>
    <row r="36" spans="1:129" ht="27.6" x14ac:dyDescent="0.25">
      <c r="A36" s="41"/>
      <c r="B36" s="53"/>
      <c r="C36" s="59" t="s">
        <v>50</v>
      </c>
      <c r="D36" s="6"/>
      <c r="E36" s="6"/>
      <c r="F36" s="6"/>
      <c r="G36" s="6"/>
      <c r="H36" s="6"/>
      <c r="I36" s="6"/>
      <c r="J36" s="138"/>
      <c r="K36" s="138"/>
      <c r="L36" s="138"/>
      <c r="M36" s="138"/>
      <c r="N36" s="138"/>
      <c r="O36" s="138"/>
      <c r="P36" s="31"/>
    </row>
    <row r="37" spans="1:129" ht="14.4" x14ac:dyDescent="0.25">
      <c r="A37" s="41"/>
      <c r="B37" s="53"/>
      <c r="C37" s="62" t="s">
        <v>45</v>
      </c>
      <c r="D37" s="7"/>
      <c r="E37" s="7"/>
      <c r="F37" s="7"/>
      <c r="G37" s="7"/>
      <c r="H37" s="7"/>
      <c r="I37" s="7"/>
      <c r="J37" s="138"/>
      <c r="K37" s="138"/>
      <c r="L37" s="138"/>
      <c r="M37" s="138"/>
      <c r="N37" s="138"/>
      <c r="O37" s="138"/>
      <c r="P37" s="31"/>
    </row>
    <row r="38" spans="1:129" ht="14.4" x14ac:dyDescent="0.25">
      <c r="A38" s="41"/>
      <c r="B38" s="53"/>
      <c r="C38" s="59" t="s">
        <v>51</v>
      </c>
      <c r="D38" s="6"/>
      <c r="E38" s="6"/>
      <c r="F38" s="6"/>
      <c r="G38" s="6"/>
      <c r="H38" s="6"/>
      <c r="I38" s="6"/>
      <c r="J38" s="138"/>
      <c r="K38" s="138"/>
      <c r="L38" s="138"/>
      <c r="M38" s="138"/>
      <c r="N38" s="138"/>
      <c r="O38" s="138"/>
      <c r="P38" s="31"/>
    </row>
    <row r="39" spans="1:129" ht="14.4" x14ac:dyDescent="0.25">
      <c r="A39" s="41"/>
      <c r="B39" s="53"/>
      <c r="C39" s="62" t="s">
        <v>45</v>
      </c>
      <c r="D39" s="7"/>
      <c r="E39" s="7"/>
      <c r="F39" s="7"/>
      <c r="G39" s="7"/>
      <c r="H39" s="7"/>
      <c r="I39" s="7"/>
      <c r="J39" s="138"/>
      <c r="K39" s="138"/>
      <c r="L39" s="138"/>
      <c r="M39" s="138"/>
      <c r="N39" s="138"/>
      <c r="O39" s="138"/>
      <c r="P39" s="31"/>
    </row>
    <row r="40" spans="1:129" ht="27.6" x14ac:dyDescent="0.25">
      <c r="A40" s="41"/>
      <c r="B40" s="53"/>
      <c r="C40" s="59" t="s">
        <v>52</v>
      </c>
      <c r="D40" s="6"/>
      <c r="E40" s="6"/>
      <c r="F40" s="6"/>
      <c r="G40" s="6"/>
      <c r="H40" s="6"/>
      <c r="I40" s="6"/>
      <c r="J40" s="138"/>
      <c r="K40" s="138"/>
      <c r="L40" s="138"/>
      <c r="M40" s="138"/>
      <c r="N40" s="138"/>
      <c r="O40" s="138"/>
      <c r="P40" s="31"/>
    </row>
    <row r="41" spans="1:129" ht="14.4" x14ac:dyDescent="0.25">
      <c r="A41" s="41"/>
      <c r="B41" s="53"/>
      <c r="C41" s="62" t="s">
        <v>45</v>
      </c>
      <c r="D41" s="7"/>
      <c r="E41" s="7"/>
      <c r="F41" s="7"/>
      <c r="G41" s="7"/>
      <c r="H41" s="7"/>
      <c r="I41" s="7"/>
      <c r="J41" s="138"/>
      <c r="K41" s="138"/>
      <c r="L41" s="138"/>
      <c r="M41" s="138"/>
      <c r="N41" s="138"/>
      <c r="O41" s="138"/>
      <c r="P41" s="31"/>
    </row>
    <row r="42" spans="1:129" ht="27.6" x14ac:dyDescent="0.25">
      <c r="A42" s="41"/>
      <c r="B42" s="53"/>
      <c r="C42" s="59" t="s">
        <v>53</v>
      </c>
      <c r="D42" s="6"/>
      <c r="E42" s="6"/>
      <c r="F42" s="6"/>
      <c r="G42" s="6"/>
      <c r="H42" s="6"/>
      <c r="I42" s="6"/>
      <c r="J42" s="138"/>
      <c r="K42" s="138"/>
      <c r="L42" s="138"/>
      <c r="M42" s="138"/>
      <c r="N42" s="138"/>
      <c r="O42" s="138"/>
      <c r="P42" s="31"/>
    </row>
    <row r="43" spans="1:129" ht="14.4" x14ac:dyDescent="0.25">
      <c r="A43" s="41"/>
      <c r="B43" s="53"/>
      <c r="C43" s="62" t="s">
        <v>45</v>
      </c>
      <c r="D43" s="7"/>
      <c r="E43" s="7"/>
      <c r="F43" s="7"/>
      <c r="G43" s="7"/>
      <c r="H43" s="7"/>
      <c r="I43" s="7"/>
      <c r="J43" s="138"/>
      <c r="K43" s="138"/>
      <c r="L43" s="138"/>
      <c r="M43" s="138"/>
      <c r="N43" s="138"/>
      <c r="O43" s="138"/>
      <c r="P43" s="31"/>
    </row>
    <row r="44" spans="1:129" ht="27.6" x14ac:dyDescent="0.25">
      <c r="A44" s="41"/>
      <c r="B44" s="53"/>
      <c r="C44" s="59" t="s">
        <v>54</v>
      </c>
      <c r="D44" s="6"/>
      <c r="E44" s="6"/>
      <c r="F44" s="6"/>
      <c r="G44" s="6"/>
      <c r="H44" s="6"/>
      <c r="I44" s="6"/>
      <c r="J44" s="138" t="s">
        <v>55</v>
      </c>
      <c r="K44" s="138"/>
      <c r="L44" s="138"/>
      <c r="M44" s="138"/>
      <c r="N44" s="138"/>
      <c r="O44" s="138"/>
      <c r="P44" s="31"/>
    </row>
    <row r="45" spans="1:129" ht="14.4" x14ac:dyDescent="0.25">
      <c r="A45" s="41"/>
      <c r="B45" s="53"/>
      <c r="C45" s="62" t="s">
        <v>45</v>
      </c>
      <c r="D45" s="7"/>
      <c r="E45" s="7"/>
      <c r="F45" s="7"/>
      <c r="G45" s="7"/>
      <c r="H45" s="7"/>
      <c r="I45" s="7"/>
      <c r="J45" s="138"/>
      <c r="K45" s="138"/>
      <c r="L45" s="138"/>
      <c r="M45" s="138"/>
      <c r="N45" s="138"/>
      <c r="O45" s="138"/>
      <c r="P45" s="31"/>
    </row>
    <row r="46" spans="1:129" s="25" customFormat="1" ht="14.4" x14ac:dyDescent="0.25">
      <c r="A46" s="41"/>
      <c r="B46" s="53"/>
      <c r="C46" s="59" t="s">
        <v>56</v>
      </c>
      <c r="D46" s="6"/>
      <c r="E46" s="6"/>
      <c r="F46" s="6"/>
      <c r="G46" s="6"/>
      <c r="H46" s="6"/>
      <c r="I46" s="6"/>
      <c r="J46" s="138"/>
      <c r="K46" s="138"/>
      <c r="L46" s="138"/>
      <c r="M46" s="138"/>
      <c r="N46" s="138"/>
      <c r="O46" s="138"/>
      <c r="P46" s="31"/>
      <c r="Q46" s="125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</row>
    <row r="47" spans="1:129" s="25" customFormat="1" ht="14.4" x14ac:dyDescent="0.25">
      <c r="A47" s="41"/>
      <c r="B47" s="53"/>
      <c r="C47" s="62" t="s">
        <v>45</v>
      </c>
      <c r="D47" s="7"/>
      <c r="E47" s="7"/>
      <c r="F47" s="7"/>
      <c r="G47" s="7"/>
      <c r="H47" s="7"/>
      <c r="I47" s="7"/>
      <c r="J47" s="138"/>
      <c r="K47" s="138"/>
      <c r="L47" s="138"/>
      <c r="M47" s="138"/>
      <c r="N47" s="138"/>
      <c r="O47" s="138"/>
      <c r="P47" s="31"/>
      <c r="Q47" s="125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</row>
    <row r="48" spans="1:129" s="25" customFormat="1" ht="27.6" x14ac:dyDescent="0.25">
      <c r="A48" s="41"/>
      <c r="B48" s="53"/>
      <c r="C48" s="59" t="s">
        <v>57</v>
      </c>
      <c r="D48" s="6"/>
      <c r="E48" s="6"/>
      <c r="F48" s="6"/>
      <c r="G48" s="6"/>
      <c r="H48" s="6"/>
      <c r="I48" s="6"/>
      <c r="J48" s="138"/>
      <c r="K48" s="138"/>
      <c r="L48" s="138"/>
      <c r="M48" s="138"/>
      <c r="N48" s="138"/>
      <c r="O48" s="138"/>
      <c r="P48" s="31"/>
      <c r="Q48" s="125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</row>
    <row r="49" spans="1:129" s="25" customFormat="1" ht="14.4" x14ac:dyDescent="0.25">
      <c r="A49" s="41"/>
      <c r="B49" s="53"/>
      <c r="C49" s="62" t="s">
        <v>45</v>
      </c>
      <c r="D49" s="7"/>
      <c r="E49" s="7"/>
      <c r="F49" s="7"/>
      <c r="G49" s="7"/>
      <c r="H49" s="7"/>
      <c r="I49" s="7"/>
      <c r="J49" s="138"/>
      <c r="K49" s="138"/>
      <c r="L49" s="138"/>
      <c r="M49" s="138"/>
      <c r="N49" s="138"/>
      <c r="O49" s="138"/>
      <c r="P49" s="31"/>
      <c r="Q49" s="125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</row>
    <row r="50" spans="1:129" s="25" customFormat="1" ht="14.4" x14ac:dyDescent="0.25">
      <c r="A50" s="41"/>
      <c r="B50" s="53"/>
      <c r="C50" s="59" t="s">
        <v>58</v>
      </c>
      <c r="D50" s="6"/>
      <c r="E50" s="6"/>
      <c r="F50" s="6"/>
      <c r="G50" s="6"/>
      <c r="H50" s="6"/>
      <c r="I50" s="6"/>
      <c r="J50" s="138" t="s">
        <v>59</v>
      </c>
      <c r="K50" s="138"/>
      <c r="L50" s="138"/>
      <c r="M50" s="138"/>
      <c r="N50" s="138"/>
      <c r="O50" s="138"/>
      <c r="P50" s="31"/>
      <c r="Q50" s="125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</row>
    <row r="51" spans="1:129" s="25" customFormat="1" ht="14.4" x14ac:dyDescent="0.25">
      <c r="A51" s="41"/>
      <c r="B51" s="53"/>
      <c r="C51" s="62" t="s">
        <v>45</v>
      </c>
      <c r="D51" s="7"/>
      <c r="E51" s="7"/>
      <c r="F51" s="7"/>
      <c r="G51" s="7"/>
      <c r="H51" s="7"/>
      <c r="I51" s="7"/>
      <c r="J51" s="138"/>
      <c r="K51" s="138"/>
      <c r="L51" s="138"/>
      <c r="M51" s="138"/>
      <c r="N51" s="138"/>
      <c r="O51" s="138"/>
      <c r="P51" s="31"/>
      <c r="Q51" s="125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</row>
    <row r="52" spans="1:129" s="25" customFormat="1" ht="14.4" x14ac:dyDescent="0.25">
      <c r="A52" s="41"/>
      <c r="B52" s="53"/>
      <c r="C52" s="59" t="s">
        <v>60</v>
      </c>
      <c r="D52" s="6"/>
      <c r="E52" s="6"/>
      <c r="F52" s="6"/>
      <c r="G52" s="6"/>
      <c r="H52" s="6"/>
      <c r="I52" s="6"/>
      <c r="J52" s="138"/>
      <c r="K52" s="138"/>
      <c r="L52" s="138"/>
      <c r="M52" s="138"/>
      <c r="N52" s="138"/>
      <c r="O52" s="138"/>
      <c r="P52" s="31"/>
      <c r="Q52" s="125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</row>
    <row r="53" spans="1:129" s="25" customFormat="1" ht="14.4" x14ac:dyDescent="0.25">
      <c r="A53" s="41"/>
      <c r="B53" s="53"/>
      <c r="C53" s="62" t="s">
        <v>45</v>
      </c>
      <c r="D53" s="7"/>
      <c r="E53" s="7"/>
      <c r="F53" s="7"/>
      <c r="G53" s="7"/>
      <c r="H53" s="7"/>
      <c r="I53" s="7"/>
      <c r="J53" s="138"/>
      <c r="K53" s="138"/>
      <c r="L53" s="138"/>
      <c r="M53" s="138"/>
      <c r="N53" s="138"/>
      <c r="O53" s="138"/>
      <c r="P53" s="31"/>
      <c r="Q53" s="125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</row>
    <row r="54" spans="1:129" s="25" customFormat="1" ht="41.4" x14ac:dyDescent="0.25">
      <c r="A54" s="41"/>
      <c r="B54" s="53"/>
      <c r="C54" s="59" t="s">
        <v>61</v>
      </c>
      <c r="D54" s="6"/>
      <c r="E54" s="6"/>
      <c r="F54" s="6"/>
      <c r="G54" s="6"/>
      <c r="H54" s="6"/>
      <c r="I54" s="6"/>
      <c r="J54" s="138" t="s">
        <v>62</v>
      </c>
      <c r="K54" s="138"/>
      <c r="L54" s="138"/>
      <c r="M54" s="138"/>
      <c r="N54" s="138"/>
      <c r="O54" s="138"/>
      <c r="P54" s="31"/>
      <c r="Q54" s="125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</row>
    <row r="55" spans="1:129" s="25" customFormat="1" ht="14.4" x14ac:dyDescent="0.25">
      <c r="A55" s="41"/>
      <c r="B55" s="53"/>
      <c r="C55" s="62" t="s">
        <v>45</v>
      </c>
      <c r="D55" s="7"/>
      <c r="E55" s="7"/>
      <c r="F55" s="7"/>
      <c r="G55" s="7"/>
      <c r="H55" s="7"/>
      <c r="I55" s="7"/>
      <c r="J55" s="138"/>
      <c r="K55" s="138"/>
      <c r="L55" s="138"/>
      <c r="M55" s="138"/>
      <c r="N55" s="138"/>
      <c r="O55" s="138"/>
      <c r="P55" s="31"/>
      <c r="Q55" s="125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</row>
    <row r="56" spans="1:129" s="25" customFormat="1" ht="14.4" x14ac:dyDescent="0.25">
      <c r="A56" s="41"/>
      <c r="B56" s="53"/>
      <c r="C56" s="59" t="s">
        <v>63</v>
      </c>
      <c r="D56" s="6"/>
      <c r="E56" s="6"/>
      <c r="F56" s="6"/>
      <c r="G56" s="6"/>
      <c r="H56" s="6"/>
      <c r="I56" s="6"/>
      <c r="J56" s="138" t="s">
        <v>64</v>
      </c>
      <c r="K56" s="138"/>
      <c r="L56" s="138"/>
      <c r="M56" s="138"/>
      <c r="N56" s="138"/>
      <c r="O56" s="138"/>
      <c r="P56" s="31"/>
      <c r="Q56" s="125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</row>
    <row r="57" spans="1:129" s="25" customFormat="1" ht="14.4" x14ac:dyDescent="0.25">
      <c r="A57" s="41"/>
      <c r="B57" s="53"/>
      <c r="C57" s="62" t="s">
        <v>45</v>
      </c>
      <c r="D57" s="7"/>
      <c r="E57" s="7"/>
      <c r="F57" s="7"/>
      <c r="G57" s="7"/>
      <c r="H57" s="7"/>
      <c r="I57" s="7"/>
      <c r="J57" s="138"/>
      <c r="K57" s="138"/>
      <c r="L57" s="138"/>
      <c r="M57" s="138"/>
      <c r="N57" s="138"/>
      <c r="O57" s="138"/>
      <c r="P57" s="31"/>
      <c r="Q57" s="125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</row>
    <row r="58" spans="1:129" s="25" customFormat="1" ht="14.4" x14ac:dyDescent="0.25">
      <c r="A58" s="41"/>
      <c r="B58" s="53"/>
      <c r="C58" s="59" t="s">
        <v>65</v>
      </c>
      <c r="D58" s="6"/>
      <c r="E58" s="6"/>
      <c r="F58" s="6"/>
      <c r="G58" s="6"/>
      <c r="H58" s="6"/>
      <c r="I58" s="6"/>
      <c r="J58" s="138"/>
      <c r="K58" s="138"/>
      <c r="L58" s="138"/>
      <c r="M58" s="138"/>
      <c r="N58" s="138"/>
      <c r="O58" s="138"/>
      <c r="P58" s="31"/>
      <c r="Q58" s="125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</row>
    <row r="59" spans="1:129" s="25" customFormat="1" ht="14.4" x14ac:dyDescent="0.25">
      <c r="A59" s="41"/>
      <c r="B59" s="53"/>
      <c r="C59" s="62" t="s">
        <v>45</v>
      </c>
      <c r="D59" s="7"/>
      <c r="E59" s="7"/>
      <c r="F59" s="7"/>
      <c r="G59" s="7"/>
      <c r="H59" s="7"/>
      <c r="I59" s="7"/>
      <c r="J59" s="138"/>
      <c r="K59" s="138"/>
      <c r="L59" s="138"/>
      <c r="M59" s="138"/>
      <c r="N59" s="138"/>
      <c r="O59" s="138"/>
      <c r="P59" s="31"/>
      <c r="Q59" s="125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</row>
    <row r="60" spans="1:129" s="25" customFormat="1" ht="14.4" x14ac:dyDescent="0.25">
      <c r="A60" s="41"/>
      <c r="B60" s="53"/>
      <c r="C60" s="59" t="s">
        <v>66</v>
      </c>
      <c r="D60" s="6"/>
      <c r="E60" s="6"/>
      <c r="F60" s="6"/>
      <c r="G60" s="6"/>
      <c r="H60" s="6"/>
      <c r="I60" s="6"/>
      <c r="J60" s="138"/>
      <c r="K60" s="138"/>
      <c r="L60" s="138"/>
      <c r="M60" s="138"/>
      <c r="N60" s="138"/>
      <c r="O60" s="138"/>
      <c r="P60" s="31"/>
      <c r="Q60" s="125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</row>
    <row r="61" spans="1:129" s="25" customFormat="1" ht="14.4" x14ac:dyDescent="0.25">
      <c r="A61" s="41"/>
      <c r="B61" s="53"/>
      <c r="C61" s="62" t="s">
        <v>45</v>
      </c>
      <c r="D61" s="7"/>
      <c r="E61" s="7"/>
      <c r="F61" s="7"/>
      <c r="G61" s="7"/>
      <c r="H61" s="7"/>
      <c r="I61" s="7"/>
      <c r="J61" s="138"/>
      <c r="K61" s="138"/>
      <c r="L61" s="138"/>
      <c r="M61" s="138"/>
      <c r="N61" s="138"/>
      <c r="O61" s="138"/>
      <c r="P61" s="31"/>
      <c r="Q61" s="125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</row>
    <row r="62" spans="1:129" s="25" customFormat="1" ht="27.6" x14ac:dyDescent="0.25">
      <c r="A62" s="41"/>
      <c r="B62" s="53"/>
      <c r="C62" s="59" t="s">
        <v>67</v>
      </c>
      <c r="D62" s="6"/>
      <c r="E62" s="6"/>
      <c r="F62" s="6"/>
      <c r="G62" s="6"/>
      <c r="H62" s="6"/>
      <c r="I62" s="6"/>
      <c r="J62" s="138" t="s">
        <v>68</v>
      </c>
      <c r="K62" s="138"/>
      <c r="L62" s="138"/>
      <c r="M62" s="138"/>
      <c r="N62" s="138"/>
      <c r="O62" s="138"/>
      <c r="P62" s="31"/>
      <c r="Q62" s="125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</row>
    <row r="63" spans="1:129" s="25" customFormat="1" ht="14.4" x14ac:dyDescent="0.25">
      <c r="A63" s="41"/>
      <c r="B63" s="53"/>
      <c r="C63" s="62" t="s">
        <v>45</v>
      </c>
      <c r="D63" s="7"/>
      <c r="E63" s="7"/>
      <c r="F63" s="7"/>
      <c r="G63" s="7"/>
      <c r="H63" s="7"/>
      <c r="I63" s="7"/>
      <c r="J63" s="138"/>
      <c r="K63" s="138"/>
      <c r="L63" s="138"/>
      <c r="M63" s="138"/>
      <c r="N63" s="138"/>
      <c r="O63" s="138"/>
      <c r="P63" s="31"/>
      <c r="Q63" s="125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</row>
    <row r="64" spans="1:129" s="25" customFormat="1" ht="14.4" x14ac:dyDescent="0.25">
      <c r="A64" s="41"/>
      <c r="B64" s="42"/>
      <c r="C64" s="50" t="s">
        <v>69</v>
      </c>
      <c r="D64" s="6"/>
      <c r="E64" s="6"/>
      <c r="F64" s="6"/>
      <c r="G64" s="6"/>
      <c r="H64" s="6"/>
      <c r="I64" s="6"/>
      <c r="J64" s="138"/>
      <c r="K64" s="138"/>
      <c r="L64" s="138"/>
      <c r="M64" s="138"/>
      <c r="N64" s="138"/>
      <c r="O64" s="138"/>
      <c r="P64" s="31"/>
      <c r="Q64" s="125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</row>
    <row r="65" spans="1:129" s="25" customFormat="1" ht="14.4" x14ac:dyDescent="0.25">
      <c r="A65" s="41"/>
      <c r="B65" s="42"/>
      <c r="C65" s="62" t="s">
        <v>45</v>
      </c>
      <c r="D65" s="7"/>
      <c r="E65" s="7"/>
      <c r="F65" s="7"/>
      <c r="G65" s="7"/>
      <c r="H65" s="7"/>
      <c r="I65" s="7"/>
      <c r="J65" s="138"/>
      <c r="K65" s="138"/>
      <c r="L65" s="138"/>
      <c r="M65" s="138"/>
      <c r="N65" s="138"/>
      <c r="O65" s="138"/>
      <c r="P65" s="31"/>
      <c r="Q65" s="125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</row>
    <row r="66" spans="1:129" s="25" customFormat="1" ht="14.4" x14ac:dyDescent="0.25">
      <c r="A66" s="67"/>
      <c r="B66" s="53"/>
      <c r="C66" s="50" t="s">
        <v>70</v>
      </c>
      <c r="D66" s="6"/>
      <c r="E66" s="6"/>
      <c r="F66" s="6"/>
      <c r="G66" s="6"/>
      <c r="H66" s="6"/>
      <c r="I66" s="6"/>
      <c r="J66" s="138" t="s">
        <v>71</v>
      </c>
      <c r="K66" s="138"/>
      <c r="L66" s="138"/>
      <c r="M66" s="138"/>
      <c r="N66" s="138"/>
      <c r="O66" s="138"/>
      <c r="P66" s="31"/>
      <c r="Q66" s="125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</row>
    <row r="67" spans="1:129" s="25" customFormat="1" ht="14.4" x14ac:dyDescent="0.25">
      <c r="A67" s="67"/>
      <c r="B67" s="53"/>
      <c r="C67" s="62" t="s">
        <v>45</v>
      </c>
      <c r="D67" s="7"/>
      <c r="E67" s="7"/>
      <c r="F67" s="7"/>
      <c r="G67" s="7"/>
      <c r="H67" s="7"/>
      <c r="I67" s="7"/>
      <c r="J67" s="138"/>
      <c r="K67" s="138"/>
      <c r="L67" s="138"/>
      <c r="M67" s="138"/>
      <c r="N67" s="138"/>
      <c r="O67" s="138"/>
      <c r="P67" s="31"/>
      <c r="Q67" s="125"/>
      <c r="R67" s="68"/>
      <c r="S67" s="68"/>
      <c r="T67" s="68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</row>
    <row r="68" spans="1:129" s="25" customFormat="1" x14ac:dyDescent="0.25">
      <c r="A68" s="67"/>
      <c r="B68" s="53"/>
      <c r="C68" s="69" t="s">
        <v>72</v>
      </c>
      <c r="D68" s="52" t="str">
        <f t="shared" ref="D68:I69" si="4">IF(D30+D32+D34+D36+D38+D40+D42+D44+D46+D48+D50+D52+D54+D56+D58+D60+D62+D64+D66&gt;0,D30+D32+D34+D36+D38+D40+D42+D44+D46+D48+D50+D52+D54+D56+D58+D60+D62+D64+D66,"")</f>
        <v/>
      </c>
      <c r="E68" s="52" t="str">
        <f t="shared" si="4"/>
        <v/>
      </c>
      <c r="F68" s="52" t="str">
        <f t="shared" si="4"/>
        <v/>
      </c>
      <c r="G68" s="52" t="str">
        <f t="shared" si="4"/>
        <v/>
      </c>
      <c r="H68" s="52" t="str">
        <f t="shared" si="4"/>
        <v/>
      </c>
      <c r="I68" s="52" t="str">
        <f t="shared" si="4"/>
        <v/>
      </c>
      <c r="J68" s="29"/>
      <c r="K68" s="29"/>
      <c r="L68" s="29"/>
      <c r="M68" s="29"/>
      <c r="N68" s="29"/>
      <c r="O68" s="29"/>
      <c r="P68" s="31"/>
      <c r="Q68" s="125"/>
      <c r="R68" s="49"/>
      <c r="S68" s="49"/>
      <c r="T68" s="49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</row>
    <row r="69" spans="1:129" s="25" customFormat="1" x14ac:dyDescent="0.25">
      <c r="A69" s="67"/>
      <c r="B69" s="53"/>
      <c r="C69" s="62" t="s">
        <v>73</v>
      </c>
      <c r="D69" s="70" t="str">
        <f t="shared" si="4"/>
        <v/>
      </c>
      <c r="E69" s="70" t="str">
        <f t="shared" si="4"/>
        <v/>
      </c>
      <c r="F69" s="70" t="str">
        <f t="shared" si="4"/>
        <v/>
      </c>
      <c r="G69" s="70" t="str">
        <f t="shared" si="4"/>
        <v/>
      </c>
      <c r="H69" s="70" t="str">
        <f t="shared" si="4"/>
        <v/>
      </c>
      <c r="I69" s="70" t="str">
        <f t="shared" si="4"/>
        <v/>
      </c>
      <c r="J69" s="29"/>
      <c r="K69" s="29"/>
      <c r="L69" s="29"/>
      <c r="M69" s="29"/>
      <c r="N69" s="29"/>
      <c r="O69" s="29"/>
      <c r="P69" s="31"/>
      <c r="Q69" s="125"/>
      <c r="R69" s="49"/>
      <c r="S69" s="49"/>
      <c r="T69" s="49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</row>
    <row r="70" spans="1:129" s="25" customFormat="1" x14ac:dyDescent="0.25">
      <c r="A70" s="67"/>
      <c r="B70" s="53"/>
      <c r="C70" s="69" t="s">
        <v>74</v>
      </c>
      <c r="D70" s="52" t="str">
        <f>IF(SUM(D68:D69)&gt;0,SUM(D68:D69),"")</f>
        <v/>
      </c>
      <c r="E70" s="52" t="str">
        <f t="shared" ref="E70:I70" si="5">IF(SUM(E68:E69)&gt;0,SUM(E68:E69),"")</f>
        <v/>
      </c>
      <c r="F70" s="52" t="str">
        <f t="shared" si="5"/>
        <v/>
      </c>
      <c r="G70" s="52" t="str">
        <f t="shared" si="5"/>
        <v/>
      </c>
      <c r="H70" s="52" t="str">
        <f t="shared" si="5"/>
        <v/>
      </c>
      <c r="I70" s="52" t="str">
        <f t="shared" si="5"/>
        <v/>
      </c>
      <c r="J70" s="29"/>
      <c r="K70" s="29"/>
      <c r="L70" s="29"/>
      <c r="M70" s="29"/>
      <c r="N70" s="29"/>
      <c r="O70" s="29"/>
      <c r="P70" s="31"/>
      <c r="Q70" s="125">
        <f>COUNTBLANK($D70:$G70)</f>
        <v>4</v>
      </c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</row>
    <row r="71" spans="1:129" s="25" customFormat="1" x14ac:dyDescent="0.25">
      <c r="A71" s="67"/>
      <c r="B71" s="53"/>
      <c r="C71" s="69"/>
      <c r="D71" s="71"/>
      <c r="E71" s="71"/>
      <c r="F71" s="71"/>
      <c r="G71" s="71"/>
      <c r="H71" s="71"/>
      <c r="I71" s="71"/>
      <c r="J71" s="29"/>
      <c r="K71" s="29"/>
      <c r="L71" s="29"/>
      <c r="M71" s="29"/>
      <c r="N71" s="29"/>
      <c r="O71" s="29"/>
      <c r="P71" s="31"/>
      <c r="Q71" s="125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</row>
    <row r="72" spans="1:129" s="39" customFormat="1" ht="17.399999999999999" x14ac:dyDescent="0.3">
      <c r="A72" s="33" t="s">
        <v>75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125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</row>
    <row r="73" spans="1:129" s="25" customFormat="1" x14ac:dyDescent="0.25">
      <c r="A73" s="40">
        <v>5</v>
      </c>
      <c r="B73" s="141" t="s">
        <v>76</v>
      </c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2"/>
      <c r="Q73" s="125"/>
      <c r="X73" s="25" t="s">
        <v>77</v>
      </c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</row>
    <row r="74" spans="1:129" x14ac:dyDescent="0.25">
      <c r="A74" s="41"/>
      <c r="B74" s="42"/>
      <c r="C74" s="42"/>
      <c r="D74" s="42"/>
      <c r="E74" s="42"/>
      <c r="F74" s="42"/>
      <c r="G74" s="44"/>
      <c r="H74" s="44"/>
      <c r="I74" s="72"/>
      <c r="J74" s="72"/>
      <c r="K74" s="72"/>
      <c r="L74" s="72"/>
      <c r="M74" s="72"/>
      <c r="N74" s="72"/>
      <c r="O74" s="72"/>
      <c r="P74" s="45"/>
      <c r="X74" s="25" t="s">
        <v>78</v>
      </c>
    </row>
    <row r="75" spans="1:129" s="25" customFormat="1" x14ac:dyDescent="0.25">
      <c r="A75" s="67"/>
      <c r="B75" s="29"/>
      <c r="C75" s="30" t="s">
        <v>79</v>
      </c>
      <c r="D75" s="73" t="str">
        <f t="shared" ref="D75:I75" si="6">+D20</f>
        <v/>
      </c>
      <c r="E75" s="73" t="str">
        <f t="shared" si="6"/>
        <v/>
      </c>
      <c r="F75" s="73" t="str">
        <f t="shared" si="6"/>
        <v/>
      </c>
      <c r="G75" s="73" t="str">
        <f t="shared" si="6"/>
        <v/>
      </c>
      <c r="H75" s="73" t="str">
        <f t="shared" si="6"/>
        <v/>
      </c>
      <c r="I75" s="73" t="str">
        <f t="shared" si="6"/>
        <v/>
      </c>
      <c r="J75" s="29"/>
      <c r="K75" s="29"/>
      <c r="L75" s="29"/>
      <c r="M75" s="29"/>
      <c r="N75" s="29"/>
      <c r="O75" s="29"/>
      <c r="P75" s="31"/>
      <c r="Q75" s="125"/>
      <c r="W75" s="74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</row>
    <row r="76" spans="1:129" s="25" customFormat="1" x14ac:dyDescent="0.25">
      <c r="A76" s="67"/>
      <c r="B76" s="29"/>
      <c r="C76" s="30" t="s">
        <v>80</v>
      </c>
      <c r="D76" s="75" t="str">
        <f>+D70</f>
        <v/>
      </c>
      <c r="E76" s="75" t="str">
        <f t="shared" ref="E76:I76" si="7">+E70</f>
        <v/>
      </c>
      <c r="F76" s="75" t="str">
        <f t="shared" si="7"/>
        <v/>
      </c>
      <c r="G76" s="75" t="str">
        <f t="shared" si="7"/>
        <v/>
      </c>
      <c r="H76" s="75" t="str">
        <f t="shared" si="7"/>
        <v/>
      </c>
      <c r="I76" s="75" t="str">
        <f t="shared" si="7"/>
        <v/>
      </c>
      <c r="J76" s="29"/>
      <c r="K76" s="29"/>
      <c r="L76" s="29"/>
      <c r="M76" s="29"/>
      <c r="N76" s="29"/>
      <c r="O76" s="29"/>
      <c r="P76" s="31"/>
      <c r="Q76" s="125"/>
      <c r="W76" s="74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</row>
    <row r="77" spans="1:129" s="25" customFormat="1" x14ac:dyDescent="0.25">
      <c r="A77" s="67"/>
      <c r="B77" s="29"/>
      <c r="C77" s="69" t="s">
        <v>81</v>
      </c>
      <c r="D77" s="76" t="str">
        <f>IFERROR(D75-D76,"")</f>
        <v/>
      </c>
      <c r="E77" s="76" t="str">
        <f t="shared" ref="E77:I77" si="8">IFERROR(E75-E76,"")</f>
        <v/>
      </c>
      <c r="F77" s="76" t="str">
        <f t="shared" si="8"/>
        <v/>
      </c>
      <c r="G77" s="76" t="str">
        <f t="shared" si="8"/>
        <v/>
      </c>
      <c r="H77" s="76" t="str">
        <f t="shared" si="8"/>
        <v/>
      </c>
      <c r="I77" s="76" t="str">
        <f t="shared" si="8"/>
        <v/>
      </c>
      <c r="J77" s="29"/>
      <c r="K77" s="29"/>
      <c r="L77" s="29"/>
      <c r="M77" s="29"/>
      <c r="N77" s="29"/>
      <c r="O77" s="29"/>
      <c r="P77" s="31"/>
      <c r="Q77" s="125"/>
      <c r="W77" s="74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</row>
    <row r="78" spans="1:129" s="25" customFormat="1" x14ac:dyDescent="0.25">
      <c r="A78" s="67"/>
      <c r="B78" s="29"/>
      <c r="C78" s="69"/>
      <c r="D78" s="73"/>
      <c r="E78" s="73"/>
      <c r="F78" s="73"/>
      <c r="G78" s="73"/>
      <c r="H78" s="73"/>
      <c r="I78" s="29"/>
      <c r="J78" s="29"/>
      <c r="K78" s="29"/>
      <c r="L78" s="29"/>
      <c r="M78" s="29"/>
      <c r="N78" s="29"/>
      <c r="O78" s="29"/>
      <c r="P78" s="31"/>
      <c r="Q78" s="125"/>
      <c r="W78" s="74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</row>
    <row r="79" spans="1:129" s="39" customFormat="1" ht="17.399999999999999" x14ac:dyDescent="0.3">
      <c r="A79" s="77" t="s">
        <v>82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25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</row>
    <row r="80" spans="1:129" x14ac:dyDescent="0.25">
      <c r="A80" s="40">
        <v>6</v>
      </c>
      <c r="B80" s="141" t="s">
        <v>83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2"/>
    </row>
    <row r="81" spans="1:129" ht="14.4" x14ac:dyDescent="0.25">
      <c r="A81" s="41"/>
      <c r="B81" s="29"/>
      <c r="C81" s="135">
        <v>24</v>
      </c>
      <c r="D81" s="29" t="s">
        <v>84</v>
      </c>
      <c r="E81" s="152" t="s">
        <v>85</v>
      </c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31"/>
      <c r="Q81" s="125">
        <f>COUNTBLANK(C81)</f>
        <v>0</v>
      </c>
    </row>
    <row r="82" spans="1:129" x14ac:dyDescent="0.25">
      <c r="A82" s="40">
        <v>7</v>
      </c>
      <c r="B82" s="78" t="s">
        <v>86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80"/>
    </row>
    <row r="83" spans="1:129" x14ac:dyDescent="0.25">
      <c r="A83" s="41"/>
      <c r="B83" s="42"/>
      <c r="C83" s="43" t="s">
        <v>40</v>
      </c>
      <c r="D83" s="81" t="s">
        <v>87</v>
      </c>
      <c r="E83" s="81" t="s">
        <v>88</v>
      </c>
      <c r="F83" s="44" t="s">
        <v>89</v>
      </c>
      <c r="G83" s="43" t="s">
        <v>90</v>
      </c>
      <c r="H83" s="44" t="s">
        <v>18</v>
      </c>
      <c r="I83" s="72"/>
      <c r="J83" s="72"/>
      <c r="K83" s="72"/>
      <c r="L83" s="72"/>
      <c r="M83" s="72"/>
      <c r="N83" s="72"/>
      <c r="O83" s="72"/>
      <c r="P83" s="45"/>
    </row>
    <row r="84" spans="1:129" s="25" customFormat="1" ht="14.4" x14ac:dyDescent="0.25">
      <c r="A84" s="67"/>
      <c r="B84" s="53"/>
      <c r="C84" s="51" t="s">
        <v>91</v>
      </c>
      <c r="D84" s="3"/>
      <c r="E84" s="3"/>
      <c r="F84" s="3"/>
      <c r="G84" s="3"/>
      <c r="H84" s="144" t="s">
        <v>92</v>
      </c>
      <c r="I84" s="144"/>
      <c r="J84" s="144"/>
      <c r="K84" s="144"/>
      <c r="L84" s="144"/>
      <c r="M84" s="144"/>
      <c r="N84" s="144"/>
      <c r="O84" s="144"/>
      <c r="P84" s="31"/>
      <c r="Q84" s="125">
        <f ca="1">COUNTBLANK(OFFSET($D84,0,0,1,MAX(1,_xlfn.CEILING.MATH($C$81/6))))</f>
        <v>4</v>
      </c>
      <c r="W84" s="74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</row>
    <row r="85" spans="1:129" ht="14.4" x14ac:dyDescent="0.25">
      <c r="A85" s="41"/>
      <c r="B85" s="42"/>
      <c r="C85" s="59" t="s">
        <v>43</v>
      </c>
      <c r="D85" s="6"/>
      <c r="E85" s="6"/>
      <c r="F85" s="6"/>
      <c r="G85" s="6"/>
      <c r="H85" s="144" t="s">
        <v>44</v>
      </c>
      <c r="I85" s="144"/>
      <c r="J85" s="144"/>
      <c r="K85" s="144"/>
      <c r="L85" s="144"/>
      <c r="M85" s="144"/>
      <c r="N85" s="144"/>
      <c r="O85" s="144"/>
      <c r="P85" s="82"/>
      <c r="W85" s="74"/>
    </row>
    <row r="86" spans="1:129" ht="14.4" x14ac:dyDescent="0.25">
      <c r="A86" s="41"/>
      <c r="B86" s="42"/>
      <c r="C86" s="62" t="s">
        <v>45</v>
      </c>
      <c r="D86" s="7"/>
      <c r="E86" s="7"/>
      <c r="F86" s="7"/>
      <c r="G86" s="7"/>
      <c r="H86" s="144"/>
      <c r="I86" s="144"/>
      <c r="J86" s="144"/>
      <c r="K86" s="144"/>
      <c r="L86" s="144"/>
      <c r="M86" s="144"/>
      <c r="N86" s="144"/>
      <c r="O86" s="144"/>
      <c r="P86" s="82"/>
      <c r="W86" s="83"/>
    </row>
    <row r="87" spans="1:129" ht="14.4" x14ac:dyDescent="0.25">
      <c r="A87" s="41"/>
      <c r="B87" s="42"/>
      <c r="C87" s="59" t="s">
        <v>46</v>
      </c>
      <c r="D87" s="6"/>
      <c r="E87" s="6"/>
      <c r="F87" s="6"/>
      <c r="G87" s="6"/>
      <c r="H87" s="144" t="s">
        <v>47</v>
      </c>
      <c r="I87" s="144"/>
      <c r="J87" s="144"/>
      <c r="K87" s="144"/>
      <c r="L87" s="144"/>
      <c r="M87" s="144"/>
      <c r="N87" s="144"/>
      <c r="O87" s="144"/>
      <c r="P87" s="82"/>
      <c r="W87" s="74"/>
    </row>
    <row r="88" spans="1:129" ht="14.4" x14ac:dyDescent="0.25">
      <c r="A88" s="41"/>
      <c r="B88" s="42"/>
      <c r="C88" s="62" t="str">
        <f>C86</f>
        <v>Prudence (£ value)</v>
      </c>
      <c r="D88" s="7"/>
      <c r="E88" s="7"/>
      <c r="F88" s="7"/>
      <c r="G88" s="7"/>
      <c r="H88" s="144"/>
      <c r="I88" s="144"/>
      <c r="J88" s="144"/>
      <c r="K88" s="144"/>
      <c r="L88" s="144"/>
      <c r="M88" s="144"/>
      <c r="N88" s="144"/>
      <c r="O88" s="144"/>
      <c r="P88" s="82"/>
      <c r="W88" s="83"/>
    </row>
    <row r="89" spans="1:129" ht="14.4" x14ac:dyDescent="0.25">
      <c r="A89" s="41"/>
      <c r="B89" s="42"/>
      <c r="C89" s="59" t="s">
        <v>48</v>
      </c>
      <c r="D89" s="6"/>
      <c r="E89" s="6"/>
      <c r="F89" s="6"/>
      <c r="G89" s="6"/>
      <c r="H89" s="144" t="s">
        <v>49</v>
      </c>
      <c r="I89" s="144"/>
      <c r="J89" s="144"/>
      <c r="K89" s="144"/>
      <c r="L89" s="144"/>
      <c r="M89" s="144"/>
      <c r="N89" s="144"/>
      <c r="O89" s="144"/>
      <c r="P89" s="82"/>
      <c r="W89" s="83"/>
    </row>
    <row r="90" spans="1:129" ht="14.4" x14ac:dyDescent="0.25">
      <c r="A90" s="41"/>
      <c r="B90" s="42"/>
      <c r="C90" s="62" t="str">
        <f>C88</f>
        <v>Prudence (£ value)</v>
      </c>
      <c r="D90" s="7"/>
      <c r="E90" s="7"/>
      <c r="F90" s="7"/>
      <c r="G90" s="7"/>
      <c r="H90" s="144"/>
      <c r="I90" s="144"/>
      <c r="J90" s="144"/>
      <c r="K90" s="144"/>
      <c r="L90" s="144"/>
      <c r="M90" s="144"/>
      <c r="N90" s="144"/>
      <c r="O90" s="144"/>
      <c r="P90" s="82"/>
      <c r="W90" s="83"/>
    </row>
    <row r="91" spans="1:129" ht="27.6" x14ac:dyDescent="0.25">
      <c r="A91" s="41"/>
      <c r="B91" s="42"/>
      <c r="C91" s="59" t="s">
        <v>50</v>
      </c>
      <c r="D91" s="6"/>
      <c r="E91" s="6"/>
      <c r="F91" s="6"/>
      <c r="G91" s="6"/>
      <c r="H91" s="144" t="s">
        <v>93</v>
      </c>
      <c r="I91" s="144"/>
      <c r="J91" s="144"/>
      <c r="K91" s="144"/>
      <c r="L91" s="144"/>
      <c r="M91" s="144"/>
      <c r="N91" s="144"/>
      <c r="O91" s="144"/>
      <c r="P91" s="45"/>
      <c r="W91" s="74"/>
    </row>
    <row r="92" spans="1:129" ht="14.4" x14ac:dyDescent="0.25">
      <c r="A92" s="41"/>
      <c r="B92" s="42"/>
      <c r="C92" s="62" t="s">
        <v>45</v>
      </c>
      <c r="D92" s="7"/>
      <c r="E92" s="7"/>
      <c r="F92" s="7"/>
      <c r="G92" s="7"/>
      <c r="H92" s="144"/>
      <c r="I92" s="144"/>
      <c r="J92" s="144"/>
      <c r="K92" s="144"/>
      <c r="L92" s="144"/>
      <c r="M92" s="144"/>
      <c r="N92" s="144"/>
      <c r="O92" s="144"/>
      <c r="P92" s="45"/>
      <c r="W92" s="83"/>
    </row>
    <row r="93" spans="1:129" ht="14.4" x14ac:dyDescent="0.25">
      <c r="A93" s="41"/>
      <c r="B93" s="42"/>
      <c r="C93" s="59" t="s">
        <v>51</v>
      </c>
      <c r="D93" s="6"/>
      <c r="E93" s="6"/>
      <c r="F93" s="6"/>
      <c r="G93" s="6"/>
      <c r="H93" s="144"/>
      <c r="I93" s="144"/>
      <c r="J93" s="144"/>
      <c r="K93" s="144"/>
      <c r="L93" s="144"/>
      <c r="M93" s="144"/>
      <c r="N93" s="144"/>
      <c r="O93" s="144"/>
      <c r="P93" s="45"/>
      <c r="W93" s="83"/>
    </row>
    <row r="94" spans="1:129" ht="14.4" x14ac:dyDescent="0.25">
      <c r="A94" s="41"/>
      <c r="B94" s="42"/>
      <c r="C94" s="62" t="s">
        <v>45</v>
      </c>
      <c r="D94" s="7"/>
      <c r="E94" s="7"/>
      <c r="F94" s="7"/>
      <c r="G94" s="7"/>
      <c r="H94" s="144"/>
      <c r="I94" s="144"/>
      <c r="J94" s="144"/>
      <c r="K94" s="144"/>
      <c r="L94" s="144"/>
      <c r="M94" s="144"/>
      <c r="N94" s="144"/>
      <c r="O94" s="144"/>
      <c r="P94" s="45"/>
      <c r="W94" s="83"/>
    </row>
    <row r="95" spans="1:129" ht="27.6" x14ac:dyDescent="0.25">
      <c r="A95" s="41"/>
      <c r="B95" s="42"/>
      <c r="C95" s="59" t="s">
        <v>52</v>
      </c>
      <c r="D95" s="6"/>
      <c r="E95" s="6"/>
      <c r="F95" s="6"/>
      <c r="G95" s="6"/>
      <c r="H95" s="144"/>
      <c r="I95" s="144"/>
      <c r="J95" s="144"/>
      <c r="K95" s="144"/>
      <c r="L95" s="144"/>
      <c r="M95" s="144"/>
      <c r="N95" s="144"/>
      <c r="O95" s="144"/>
      <c r="P95" s="45"/>
      <c r="W95" s="74"/>
    </row>
    <row r="96" spans="1:129" s="25" customFormat="1" ht="14.4" x14ac:dyDescent="0.25">
      <c r="A96" s="41"/>
      <c r="B96" s="42"/>
      <c r="C96" s="62" t="s">
        <v>45</v>
      </c>
      <c r="D96" s="7"/>
      <c r="E96" s="7"/>
      <c r="F96" s="7"/>
      <c r="G96" s="7"/>
      <c r="H96" s="144"/>
      <c r="I96" s="144"/>
      <c r="J96" s="144"/>
      <c r="K96" s="144"/>
      <c r="L96" s="144"/>
      <c r="M96" s="144"/>
      <c r="N96" s="144"/>
      <c r="O96" s="144"/>
      <c r="P96" s="45"/>
      <c r="Q96" s="125"/>
      <c r="W96" s="83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</row>
    <row r="97" spans="1:129" s="25" customFormat="1" ht="27.6" x14ac:dyDescent="0.25">
      <c r="A97" s="41"/>
      <c r="B97" s="42"/>
      <c r="C97" s="59" t="s">
        <v>53</v>
      </c>
      <c r="D97" s="6"/>
      <c r="E97" s="6"/>
      <c r="F97" s="6"/>
      <c r="G97" s="6"/>
      <c r="H97" s="144"/>
      <c r="I97" s="144"/>
      <c r="J97" s="144"/>
      <c r="K97" s="144"/>
      <c r="L97" s="144"/>
      <c r="M97" s="144"/>
      <c r="N97" s="144"/>
      <c r="O97" s="144"/>
      <c r="P97" s="45"/>
      <c r="Q97" s="125"/>
      <c r="W97" s="74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</row>
    <row r="98" spans="1:129" s="25" customFormat="1" ht="14.4" x14ac:dyDescent="0.25">
      <c r="A98" s="41"/>
      <c r="B98" s="42"/>
      <c r="C98" s="62" t="s">
        <v>45</v>
      </c>
      <c r="D98" s="7"/>
      <c r="E98" s="7"/>
      <c r="F98" s="7"/>
      <c r="G98" s="7"/>
      <c r="H98" s="144"/>
      <c r="I98" s="144"/>
      <c r="J98" s="144"/>
      <c r="K98" s="144"/>
      <c r="L98" s="144"/>
      <c r="M98" s="144"/>
      <c r="N98" s="144"/>
      <c r="O98" s="144"/>
      <c r="P98" s="45"/>
      <c r="Q98" s="125"/>
      <c r="W98" s="83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</row>
    <row r="99" spans="1:129" s="25" customFormat="1" ht="27.6" x14ac:dyDescent="0.25">
      <c r="A99" s="41"/>
      <c r="B99" s="42"/>
      <c r="C99" s="59" t="s">
        <v>54</v>
      </c>
      <c r="D99" s="6"/>
      <c r="E99" s="6"/>
      <c r="F99" s="6"/>
      <c r="G99" s="6"/>
      <c r="H99" s="144" t="s">
        <v>55</v>
      </c>
      <c r="I99" s="144"/>
      <c r="J99" s="144"/>
      <c r="K99" s="144"/>
      <c r="L99" s="144"/>
      <c r="M99" s="144"/>
      <c r="N99" s="144"/>
      <c r="O99" s="144"/>
      <c r="P99" s="45"/>
      <c r="Q99" s="125"/>
      <c r="W99" s="83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</row>
    <row r="100" spans="1:129" s="25" customFormat="1" ht="14.4" x14ac:dyDescent="0.25">
      <c r="A100" s="41"/>
      <c r="B100" s="42"/>
      <c r="C100" s="62" t="s">
        <v>45</v>
      </c>
      <c r="D100" s="7"/>
      <c r="E100" s="7"/>
      <c r="F100" s="7"/>
      <c r="G100" s="7"/>
      <c r="H100" s="144"/>
      <c r="I100" s="144"/>
      <c r="J100" s="144"/>
      <c r="K100" s="144"/>
      <c r="L100" s="144"/>
      <c r="M100" s="144"/>
      <c r="N100" s="144"/>
      <c r="O100" s="144"/>
      <c r="P100" s="45"/>
      <c r="Q100" s="125"/>
      <c r="W100" s="83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</row>
    <row r="101" spans="1:129" s="25" customFormat="1" ht="14.4" x14ac:dyDescent="0.25">
      <c r="A101" s="41"/>
      <c r="B101" s="42"/>
      <c r="C101" s="59" t="s">
        <v>56</v>
      </c>
      <c r="D101" s="6"/>
      <c r="E101" s="6"/>
      <c r="F101" s="6"/>
      <c r="G101" s="6"/>
      <c r="H101" s="144"/>
      <c r="I101" s="144"/>
      <c r="J101" s="144"/>
      <c r="K101" s="144"/>
      <c r="L101" s="144"/>
      <c r="M101" s="144"/>
      <c r="N101" s="144"/>
      <c r="O101" s="144"/>
      <c r="P101" s="45"/>
      <c r="Q101" s="125"/>
      <c r="W101" s="83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</row>
    <row r="102" spans="1:129" s="25" customFormat="1" ht="14.4" x14ac:dyDescent="0.25">
      <c r="A102" s="41"/>
      <c r="B102" s="42"/>
      <c r="C102" s="62" t="s">
        <v>45</v>
      </c>
      <c r="D102" s="7"/>
      <c r="E102" s="7"/>
      <c r="F102" s="7"/>
      <c r="G102" s="7"/>
      <c r="H102" s="144"/>
      <c r="I102" s="144"/>
      <c r="J102" s="144"/>
      <c r="K102" s="144"/>
      <c r="L102" s="144"/>
      <c r="M102" s="144"/>
      <c r="N102" s="144"/>
      <c r="O102" s="144"/>
      <c r="P102" s="45"/>
      <c r="Q102" s="125"/>
      <c r="W102" s="83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</row>
    <row r="103" spans="1:129" s="25" customFormat="1" ht="27.6" x14ac:dyDescent="0.25">
      <c r="A103" s="41"/>
      <c r="B103" s="42"/>
      <c r="C103" s="59" t="s">
        <v>57</v>
      </c>
      <c r="D103" s="6"/>
      <c r="E103" s="6"/>
      <c r="F103" s="6"/>
      <c r="G103" s="6"/>
      <c r="H103" s="144"/>
      <c r="I103" s="144"/>
      <c r="J103" s="144"/>
      <c r="K103" s="144"/>
      <c r="L103" s="144"/>
      <c r="M103" s="144"/>
      <c r="N103" s="144"/>
      <c r="O103" s="144"/>
      <c r="P103" s="45"/>
      <c r="Q103" s="125"/>
      <c r="W103" s="83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</row>
    <row r="104" spans="1:129" s="25" customFormat="1" ht="14.4" x14ac:dyDescent="0.25">
      <c r="A104" s="41"/>
      <c r="B104" s="42"/>
      <c r="C104" s="62" t="s">
        <v>45</v>
      </c>
      <c r="D104" s="7"/>
      <c r="E104" s="7"/>
      <c r="F104" s="7"/>
      <c r="G104" s="7"/>
      <c r="H104" s="144"/>
      <c r="I104" s="144"/>
      <c r="J104" s="144"/>
      <c r="K104" s="144"/>
      <c r="L104" s="144"/>
      <c r="M104" s="144"/>
      <c r="N104" s="144"/>
      <c r="O104" s="144"/>
      <c r="P104" s="45"/>
      <c r="Q104" s="125"/>
      <c r="W104" s="83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</row>
    <row r="105" spans="1:129" s="25" customFormat="1" ht="14.4" x14ac:dyDescent="0.25">
      <c r="A105" s="41"/>
      <c r="B105" s="42"/>
      <c r="C105" s="59" t="s">
        <v>58</v>
      </c>
      <c r="D105" s="6"/>
      <c r="E105" s="6"/>
      <c r="F105" s="6"/>
      <c r="G105" s="6"/>
      <c r="H105" s="144" t="s">
        <v>59</v>
      </c>
      <c r="I105" s="144"/>
      <c r="J105" s="144"/>
      <c r="K105" s="144"/>
      <c r="L105" s="144"/>
      <c r="M105" s="144"/>
      <c r="N105" s="144"/>
      <c r="O105" s="144"/>
      <c r="P105" s="45"/>
      <c r="Q105" s="125"/>
      <c r="W105" s="74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</row>
    <row r="106" spans="1:129" s="25" customFormat="1" ht="14.4" x14ac:dyDescent="0.25">
      <c r="A106" s="41"/>
      <c r="B106" s="42"/>
      <c r="C106" s="62" t="s">
        <v>45</v>
      </c>
      <c r="D106" s="7"/>
      <c r="E106" s="7"/>
      <c r="F106" s="7"/>
      <c r="G106" s="7"/>
      <c r="H106" s="144"/>
      <c r="I106" s="144"/>
      <c r="J106" s="144"/>
      <c r="K106" s="144"/>
      <c r="L106" s="144"/>
      <c r="M106" s="144"/>
      <c r="N106" s="144"/>
      <c r="O106" s="144"/>
      <c r="P106" s="45"/>
      <c r="Q106" s="125"/>
      <c r="W106" s="83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</row>
    <row r="107" spans="1:129" s="25" customFormat="1" ht="14.4" x14ac:dyDescent="0.25">
      <c r="A107" s="41"/>
      <c r="B107" s="42"/>
      <c r="C107" s="59" t="s">
        <v>60</v>
      </c>
      <c r="D107" s="6"/>
      <c r="E107" s="6"/>
      <c r="F107" s="6"/>
      <c r="G107" s="6"/>
      <c r="H107" s="144"/>
      <c r="I107" s="144"/>
      <c r="J107" s="144"/>
      <c r="K107" s="144"/>
      <c r="L107" s="144"/>
      <c r="M107" s="144"/>
      <c r="N107" s="144"/>
      <c r="O107" s="144"/>
      <c r="P107" s="45"/>
      <c r="Q107" s="125"/>
      <c r="W107" s="83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</row>
    <row r="108" spans="1:129" s="25" customFormat="1" ht="14.4" x14ac:dyDescent="0.25">
      <c r="A108" s="41"/>
      <c r="B108" s="42"/>
      <c r="C108" s="62" t="s">
        <v>45</v>
      </c>
      <c r="D108" s="7"/>
      <c r="E108" s="7"/>
      <c r="F108" s="7"/>
      <c r="G108" s="7"/>
      <c r="H108" s="144"/>
      <c r="I108" s="144"/>
      <c r="J108" s="144"/>
      <c r="K108" s="144"/>
      <c r="L108" s="144"/>
      <c r="M108" s="144"/>
      <c r="N108" s="144"/>
      <c r="O108" s="144"/>
      <c r="P108" s="45"/>
      <c r="Q108" s="125"/>
      <c r="W108" s="83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</row>
    <row r="109" spans="1:129" s="25" customFormat="1" ht="41.4" x14ac:dyDescent="0.25">
      <c r="A109" s="41"/>
      <c r="B109" s="42"/>
      <c r="C109" s="59" t="s">
        <v>61</v>
      </c>
      <c r="D109" s="6"/>
      <c r="E109" s="6"/>
      <c r="F109" s="6"/>
      <c r="G109" s="6"/>
      <c r="H109" s="144" t="s">
        <v>62</v>
      </c>
      <c r="I109" s="144"/>
      <c r="J109" s="144"/>
      <c r="K109" s="144"/>
      <c r="L109" s="144"/>
      <c r="M109" s="144"/>
      <c r="N109" s="144"/>
      <c r="O109" s="144"/>
      <c r="P109" s="45"/>
      <c r="Q109" s="125"/>
      <c r="W109" s="74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</row>
    <row r="110" spans="1:129" s="25" customFormat="1" ht="14.4" x14ac:dyDescent="0.25">
      <c r="A110" s="41"/>
      <c r="B110" s="42"/>
      <c r="C110" s="62" t="s">
        <v>45</v>
      </c>
      <c r="D110" s="7"/>
      <c r="E110" s="7"/>
      <c r="F110" s="7"/>
      <c r="G110" s="7"/>
      <c r="H110" s="144"/>
      <c r="I110" s="144"/>
      <c r="J110" s="144"/>
      <c r="K110" s="144"/>
      <c r="L110" s="144"/>
      <c r="M110" s="144"/>
      <c r="N110" s="144"/>
      <c r="O110" s="144"/>
      <c r="P110" s="45"/>
      <c r="Q110" s="125"/>
      <c r="W110" s="83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</row>
    <row r="111" spans="1:129" s="25" customFormat="1" ht="14.4" x14ac:dyDescent="0.25">
      <c r="A111" s="41"/>
      <c r="B111" s="42"/>
      <c r="C111" s="59" t="s">
        <v>63</v>
      </c>
      <c r="D111" s="6"/>
      <c r="E111" s="6"/>
      <c r="F111" s="6"/>
      <c r="G111" s="6"/>
      <c r="H111" s="144" t="s">
        <v>64</v>
      </c>
      <c r="I111" s="144"/>
      <c r="J111" s="144"/>
      <c r="K111" s="144"/>
      <c r="L111" s="144"/>
      <c r="M111" s="144"/>
      <c r="N111" s="144"/>
      <c r="O111" s="144"/>
      <c r="P111" s="45"/>
      <c r="Q111" s="125"/>
      <c r="W111" s="74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</row>
    <row r="112" spans="1:129" s="25" customFormat="1" ht="14.4" x14ac:dyDescent="0.25">
      <c r="A112" s="41"/>
      <c r="B112" s="42"/>
      <c r="C112" s="62" t="s">
        <v>45</v>
      </c>
      <c r="D112" s="7"/>
      <c r="E112" s="7"/>
      <c r="F112" s="7"/>
      <c r="G112" s="7"/>
      <c r="H112" s="144"/>
      <c r="I112" s="144"/>
      <c r="J112" s="144"/>
      <c r="K112" s="144"/>
      <c r="L112" s="144"/>
      <c r="M112" s="144"/>
      <c r="N112" s="144"/>
      <c r="O112" s="144"/>
      <c r="P112" s="45"/>
      <c r="Q112" s="125"/>
      <c r="W112" s="83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</row>
    <row r="113" spans="1:129" s="25" customFormat="1" ht="14.4" x14ac:dyDescent="0.25">
      <c r="A113" s="41"/>
      <c r="B113" s="42"/>
      <c r="C113" s="59" t="s">
        <v>65</v>
      </c>
      <c r="D113" s="6"/>
      <c r="E113" s="6"/>
      <c r="F113" s="6"/>
      <c r="G113" s="6"/>
      <c r="H113" s="144"/>
      <c r="I113" s="144"/>
      <c r="J113" s="144"/>
      <c r="K113" s="144"/>
      <c r="L113" s="144"/>
      <c r="M113" s="144"/>
      <c r="N113" s="144"/>
      <c r="O113" s="144"/>
      <c r="P113" s="45"/>
      <c r="Q113" s="125"/>
      <c r="W113" s="74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</row>
    <row r="114" spans="1:129" s="25" customFormat="1" ht="14.4" x14ac:dyDescent="0.25">
      <c r="A114" s="41"/>
      <c r="B114" s="42"/>
      <c r="C114" s="62" t="s">
        <v>45</v>
      </c>
      <c r="D114" s="7"/>
      <c r="E114" s="7"/>
      <c r="F114" s="7"/>
      <c r="G114" s="7"/>
      <c r="H114" s="144"/>
      <c r="I114" s="144"/>
      <c r="J114" s="144"/>
      <c r="K114" s="144"/>
      <c r="L114" s="144"/>
      <c r="M114" s="144"/>
      <c r="N114" s="144"/>
      <c r="O114" s="144"/>
      <c r="P114" s="45"/>
      <c r="Q114" s="125"/>
      <c r="W114" s="83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</row>
    <row r="115" spans="1:129" s="25" customFormat="1" ht="14.4" x14ac:dyDescent="0.25">
      <c r="A115" s="41"/>
      <c r="B115" s="42"/>
      <c r="C115" s="59" t="s">
        <v>66</v>
      </c>
      <c r="D115" s="6"/>
      <c r="E115" s="6"/>
      <c r="F115" s="6"/>
      <c r="G115" s="6"/>
      <c r="H115" s="144"/>
      <c r="I115" s="144"/>
      <c r="J115" s="144"/>
      <c r="K115" s="144"/>
      <c r="L115" s="144"/>
      <c r="M115" s="144"/>
      <c r="N115" s="144"/>
      <c r="O115" s="144"/>
      <c r="P115" s="45"/>
      <c r="Q115" s="125"/>
      <c r="W115" s="74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</row>
    <row r="116" spans="1:129" s="25" customFormat="1" ht="14.4" x14ac:dyDescent="0.25">
      <c r="A116" s="41"/>
      <c r="B116" s="42"/>
      <c r="C116" s="62" t="s">
        <v>45</v>
      </c>
      <c r="D116" s="7"/>
      <c r="E116" s="7"/>
      <c r="F116" s="7"/>
      <c r="G116" s="7"/>
      <c r="H116" s="144"/>
      <c r="I116" s="144"/>
      <c r="J116" s="144"/>
      <c r="K116" s="144"/>
      <c r="L116" s="144"/>
      <c r="M116" s="144"/>
      <c r="N116" s="144"/>
      <c r="O116" s="144"/>
      <c r="P116" s="45"/>
      <c r="Q116" s="125"/>
      <c r="W116" s="83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</row>
    <row r="117" spans="1:129" s="25" customFormat="1" ht="27.6" x14ac:dyDescent="0.25">
      <c r="A117" s="41"/>
      <c r="B117" s="42"/>
      <c r="C117" s="59" t="s">
        <v>67</v>
      </c>
      <c r="D117" s="6"/>
      <c r="E117" s="6"/>
      <c r="F117" s="6"/>
      <c r="G117" s="6"/>
      <c r="H117" s="144" t="s">
        <v>68</v>
      </c>
      <c r="I117" s="144"/>
      <c r="J117" s="144"/>
      <c r="K117" s="144"/>
      <c r="L117" s="144"/>
      <c r="M117" s="144"/>
      <c r="N117" s="144"/>
      <c r="O117" s="144"/>
      <c r="P117" s="45"/>
      <c r="Q117" s="125"/>
      <c r="W117" s="74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</row>
    <row r="118" spans="1:129" s="25" customFormat="1" ht="14.4" x14ac:dyDescent="0.25">
      <c r="A118" s="41"/>
      <c r="B118" s="42"/>
      <c r="C118" s="62" t="s">
        <v>45</v>
      </c>
      <c r="D118" s="7"/>
      <c r="E118" s="7"/>
      <c r="F118" s="7"/>
      <c r="G118" s="7"/>
      <c r="H118" s="144"/>
      <c r="I118" s="144"/>
      <c r="J118" s="144"/>
      <c r="K118" s="144"/>
      <c r="L118" s="144"/>
      <c r="M118" s="144"/>
      <c r="N118" s="144"/>
      <c r="O118" s="144"/>
      <c r="P118" s="45"/>
      <c r="Q118" s="125"/>
      <c r="W118" s="83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</row>
    <row r="119" spans="1:129" s="25" customFormat="1" ht="14.4" x14ac:dyDescent="0.25">
      <c r="A119" s="41"/>
      <c r="B119" s="42"/>
      <c r="C119" s="50" t="s">
        <v>69</v>
      </c>
      <c r="D119" s="6"/>
      <c r="E119" s="6"/>
      <c r="F119" s="6"/>
      <c r="G119" s="6"/>
      <c r="H119" s="144"/>
      <c r="I119" s="144"/>
      <c r="J119" s="144"/>
      <c r="K119" s="144"/>
      <c r="L119" s="144"/>
      <c r="M119" s="144"/>
      <c r="N119" s="144"/>
      <c r="O119" s="144"/>
      <c r="P119" s="45"/>
      <c r="Q119" s="125"/>
      <c r="W119" s="74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</row>
    <row r="120" spans="1:129" s="25" customFormat="1" ht="14.4" x14ac:dyDescent="0.25">
      <c r="A120" s="41"/>
      <c r="B120" s="42"/>
      <c r="C120" s="62" t="s">
        <v>45</v>
      </c>
      <c r="D120" s="7"/>
      <c r="E120" s="7"/>
      <c r="F120" s="7"/>
      <c r="G120" s="7"/>
      <c r="H120" s="144"/>
      <c r="I120" s="144"/>
      <c r="J120" s="144"/>
      <c r="K120" s="144"/>
      <c r="L120" s="144"/>
      <c r="M120" s="144"/>
      <c r="N120" s="144"/>
      <c r="O120" s="144"/>
      <c r="P120" s="45"/>
      <c r="Q120" s="125"/>
      <c r="W120" s="83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</row>
    <row r="121" spans="1:129" s="25" customFormat="1" ht="14.4" x14ac:dyDescent="0.25">
      <c r="A121" s="41"/>
      <c r="B121" s="42"/>
      <c r="C121" s="50" t="s">
        <v>70</v>
      </c>
      <c r="D121" s="6"/>
      <c r="E121" s="6"/>
      <c r="F121" s="6"/>
      <c r="G121" s="6"/>
      <c r="H121" s="144" t="s">
        <v>71</v>
      </c>
      <c r="I121" s="144"/>
      <c r="J121" s="144"/>
      <c r="K121" s="144"/>
      <c r="L121" s="144"/>
      <c r="M121" s="144"/>
      <c r="N121" s="144"/>
      <c r="O121" s="144"/>
      <c r="P121" s="45"/>
      <c r="Q121" s="125"/>
      <c r="W121" s="74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</row>
    <row r="122" spans="1:129" s="25" customFormat="1" ht="14.4" x14ac:dyDescent="0.25">
      <c r="A122" s="41"/>
      <c r="B122" s="42"/>
      <c r="C122" s="62" t="s">
        <v>45</v>
      </c>
      <c r="D122" s="7"/>
      <c r="E122" s="7"/>
      <c r="F122" s="7"/>
      <c r="G122" s="7"/>
      <c r="H122" s="144"/>
      <c r="I122" s="144"/>
      <c r="J122" s="144"/>
      <c r="K122" s="144"/>
      <c r="L122" s="144"/>
      <c r="M122" s="144"/>
      <c r="N122" s="144"/>
      <c r="O122" s="144"/>
      <c r="P122" s="45"/>
      <c r="Q122" s="125"/>
      <c r="W122" s="83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</row>
    <row r="123" spans="1:129" s="25" customFormat="1" ht="14.4" x14ac:dyDescent="0.25">
      <c r="A123" s="41"/>
      <c r="B123" s="42"/>
      <c r="C123" s="69" t="s">
        <v>72</v>
      </c>
      <c r="D123" s="52" t="str">
        <f t="shared" ref="D123:G124" si="9">IF(D85+D87+D89+D91+D93+D95+D97+D99+D101+D103+D105+D107+D109+D111+D113+D115+D117&gt;0,D85+D87+D89+D91+D93+D95+D97+D99+D101+D103+D105+D107+D109+D111+D113+D115+D117+D119+D121,"")</f>
        <v/>
      </c>
      <c r="E123" s="52" t="str">
        <f t="shared" si="9"/>
        <v/>
      </c>
      <c r="F123" s="52" t="str">
        <f t="shared" si="9"/>
        <v/>
      </c>
      <c r="G123" s="52" t="str">
        <f t="shared" si="9"/>
        <v/>
      </c>
      <c r="H123" s="52" t="str">
        <f>IF(SUM(D123:G123)&gt;0,SUM(D123:G123),"")</f>
        <v/>
      </c>
      <c r="I123" s="84"/>
      <c r="J123" s="84"/>
      <c r="K123" s="84"/>
      <c r="L123" s="84"/>
      <c r="M123" s="84"/>
      <c r="N123" s="84"/>
      <c r="O123" s="84"/>
      <c r="P123" s="45"/>
      <c r="Q123" s="125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</row>
    <row r="124" spans="1:129" s="25" customFormat="1" ht="14.4" x14ac:dyDescent="0.25">
      <c r="A124" s="41"/>
      <c r="B124" s="42"/>
      <c r="C124" s="62" t="s">
        <v>94</v>
      </c>
      <c r="D124" s="70" t="str">
        <f t="shared" si="9"/>
        <v/>
      </c>
      <c r="E124" s="70" t="str">
        <f t="shared" si="9"/>
        <v/>
      </c>
      <c r="F124" s="70" t="str">
        <f t="shared" si="9"/>
        <v/>
      </c>
      <c r="G124" s="70" t="str">
        <f t="shared" si="9"/>
        <v/>
      </c>
      <c r="H124" s="70" t="str">
        <f t="shared" ref="H124:H125" si="10">IF(SUM(D124:G124)&gt;0,SUM(D124:G124),"")</f>
        <v/>
      </c>
      <c r="I124" s="84"/>
      <c r="J124" s="84"/>
      <c r="K124" s="84"/>
      <c r="L124" s="84"/>
      <c r="M124" s="84"/>
      <c r="N124" s="84"/>
      <c r="O124" s="84"/>
      <c r="P124" s="45"/>
      <c r="Q124" s="125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</row>
    <row r="125" spans="1:129" s="25" customFormat="1" ht="14.4" x14ac:dyDescent="0.25">
      <c r="A125" s="41"/>
      <c r="B125" s="42"/>
      <c r="C125" s="69" t="s">
        <v>74</v>
      </c>
      <c r="D125" s="52" t="str">
        <f>IF(SUM(D123:D124)&gt;0,SUM(D123:D124),"")</f>
        <v/>
      </c>
      <c r="E125" s="52" t="str">
        <f t="shared" ref="E125:G125" si="11">IF(SUM(E123:E124)&gt;0,SUM(E123:E124),"")</f>
        <v/>
      </c>
      <c r="F125" s="52" t="str">
        <f t="shared" si="11"/>
        <v/>
      </c>
      <c r="G125" s="52" t="str">
        <f t="shared" si="11"/>
        <v/>
      </c>
      <c r="H125" s="52" t="str">
        <f t="shared" si="10"/>
        <v/>
      </c>
      <c r="I125" s="84"/>
      <c r="J125" s="84"/>
      <c r="K125" s="84"/>
      <c r="L125" s="84"/>
      <c r="M125" s="84"/>
      <c r="N125" s="84"/>
      <c r="O125" s="84"/>
      <c r="P125" s="45"/>
      <c r="Q125" s="125">
        <f ca="1">COUNTBLANK(OFFSET($D125,0,0,1,MAX(1,_xlfn.CEILING.MATH($C$81/6))))</f>
        <v>4</v>
      </c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</row>
    <row r="126" spans="1:129" s="39" customFormat="1" ht="17.399999999999999" x14ac:dyDescent="0.3">
      <c r="A126" s="33" t="s">
        <v>95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5"/>
      <c r="Q126" s="125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</row>
    <row r="127" spans="1:129" s="25" customFormat="1" x14ac:dyDescent="0.25">
      <c r="A127" s="40">
        <v>8</v>
      </c>
      <c r="B127" s="150" t="s">
        <v>96</v>
      </c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1"/>
      <c r="Q127" s="125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</row>
    <row r="128" spans="1:129" s="25" customFormat="1" x14ac:dyDescent="0.25">
      <c r="A128" s="41"/>
      <c r="B128" s="53"/>
      <c r="C128" s="43" t="s">
        <v>97</v>
      </c>
      <c r="D128" s="81" t="s">
        <v>87</v>
      </c>
      <c r="E128" s="81" t="s">
        <v>88</v>
      </c>
      <c r="F128" s="44" t="s">
        <v>89</v>
      </c>
      <c r="G128" s="43" t="s">
        <v>90</v>
      </c>
      <c r="H128" s="44" t="s">
        <v>18</v>
      </c>
      <c r="I128" s="72"/>
      <c r="J128" s="72"/>
      <c r="K128" s="72"/>
      <c r="L128" s="72"/>
      <c r="M128" s="72"/>
      <c r="N128" s="72"/>
      <c r="O128" s="72"/>
      <c r="P128" s="31"/>
      <c r="Q128" s="125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</row>
    <row r="129" spans="1:129" s="25" customFormat="1" ht="14.4" x14ac:dyDescent="0.25">
      <c r="A129" s="67"/>
      <c r="B129" s="53"/>
      <c r="C129" s="42" t="s">
        <v>98</v>
      </c>
      <c r="D129" s="4"/>
      <c r="E129" s="4"/>
      <c r="F129" s="4"/>
      <c r="G129" s="4"/>
      <c r="H129" s="144" t="s">
        <v>99</v>
      </c>
      <c r="I129" s="144"/>
      <c r="J129" s="144"/>
      <c r="K129" s="144"/>
      <c r="L129" s="144"/>
      <c r="M129" s="144"/>
      <c r="N129" s="144"/>
      <c r="O129" s="144"/>
      <c r="P129" s="31"/>
      <c r="Q129" s="125"/>
      <c r="W129" s="74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</row>
    <row r="130" spans="1:129" s="25" customFormat="1" ht="14.4" x14ac:dyDescent="0.25">
      <c r="A130" s="67"/>
      <c r="B130" s="53"/>
      <c r="C130" s="62" t="s">
        <v>45</v>
      </c>
      <c r="D130" s="8"/>
      <c r="E130" s="8"/>
      <c r="F130" s="8"/>
      <c r="G130" s="8"/>
      <c r="H130" s="144"/>
      <c r="I130" s="144"/>
      <c r="J130" s="144"/>
      <c r="K130" s="144"/>
      <c r="L130" s="144"/>
      <c r="M130" s="144"/>
      <c r="N130" s="144"/>
      <c r="O130" s="144"/>
      <c r="P130" s="31"/>
      <c r="Q130" s="125"/>
      <c r="W130" s="83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</row>
    <row r="131" spans="1:129" s="25" customFormat="1" ht="27.6" x14ac:dyDescent="0.25">
      <c r="A131" s="67"/>
      <c r="B131" s="53"/>
      <c r="C131" s="42" t="s">
        <v>100</v>
      </c>
      <c r="D131" s="4"/>
      <c r="E131" s="4"/>
      <c r="F131" s="4"/>
      <c r="G131" s="4"/>
      <c r="H131" s="144" t="s">
        <v>101</v>
      </c>
      <c r="I131" s="144"/>
      <c r="J131" s="144"/>
      <c r="K131" s="144"/>
      <c r="L131" s="144"/>
      <c r="M131" s="144"/>
      <c r="N131" s="144"/>
      <c r="O131" s="144"/>
      <c r="P131" s="31"/>
      <c r="Q131" s="125"/>
      <c r="W131" s="74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</row>
    <row r="132" spans="1:129" s="25" customFormat="1" ht="14.4" x14ac:dyDescent="0.25">
      <c r="A132" s="67"/>
      <c r="B132" s="53"/>
      <c r="C132" s="62" t="s">
        <v>45</v>
      </c>
      <c r="D132" s="8"/>
      <c r="E132" s="8"/>
      <c r="F132" s="8"/>
      <c r="G132" s="8"/>
      <c r="H132" s="144"/>
      <c r="I132" s="144"/>
      <c r="J132" s="144"/>
      <c r="K132" s="144"/>
      <c r="L132" s="144"/>
      <c r="M132" s="144"/>
      <c r="N132" s="144"/>
      <c r="O132" s="144"/>
      <c r="P132" s="31"/>
      <c r="Q132" s="125"/>
      <c r="W132" s="83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</row>
    <row r="133" spans="1:129" s="25" customFormat="1" ht="27.6" x14ac:dyDescent="0.25">
      <c r="A133" s="67"/>
      <c r="B133" s="53"/>
      <c r="C133" s="42" t="s">
        <v>102</v>
      </c>
      <c r="D133" s="4"/>
      <c r="E133" s="4"/>
      <c r="F133" s="4"/>
      <c r="G133" s="4"/>
      <c r="H133" s="144"/>
      <c r="I133" s="144"/>
      <c r="J133" s="144"/>
      <c r="K133" s="144"/>
      <c r="L133" s="144"/>
      <c r="M133" s="144"/>
      <c r="N133" s="144"/>
      <c r="O133" s="144"/>
      <c r="P133" s="31"/>
      <c r="Q133" s="125"/>
      <c r="W133" s="74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</row>
    <row r="134" spans="1:129" s="25" customFormat="1" ht="14.4" x14ac:dyDescent="0.25">
      <c r="A134" s="67"/>
      <c r="B134" s="53"/>
      <c r="C134" s="62" t="s">
        <v>45</v>
      </c>
      <c r="D134" s="8"/>
      <c r="E134" s="8"/>
      <c r="F134" s="8"/>
      <c r="G134" s="8"/>
      <c r="H134" s="144"/>
      <c r="I134" s="144"/>
      <c r="J134" s="144"/>
      <c r="K134" s="144"/>
      <c r="L134" s="144"/>
      <c r="M134" s="144"/>
      <c r="N134" s="144"/>
      <c r="O134" s="144"/>
      <c r="P134" s="31"/>
      <c r="Q134" s="125"/>
      <c r="W134" s="83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</row>
    <row r="135" spans="1:129" s="25" customFormat="1" ht="14.4" x14ac:dyDescent="0.25">
      <c r="A135" s="67"/>
      <c r="B135" s="53"/>
      <c r="C135" s="42" t="s">
        <v>103</v>
      </c>
      <c r="D135" s="4"/>
      <c r="E135" s="4"/>
      <c r="F135" s="4"/>
      <c r="G135" s="4"/>
      <c r="H135" s="144" t="s">
        <v>104</v>
      </c>
      <c r="I135" s="144"/>
      <c r="J135" s="144"/>
      <c r="K135" s="144"/>
      <c r="L135" s="144"/>
      <c r="M135" s="144"/>
      <c r="N135" s="144"/>
      <c r="O135" s="144"/>
      <c r="P135" s="31"/>
      <c r="Q135" s="125"/>
      <c r="W135" s="74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</row>
    <row r="136" spans="1:129" s="25" customFormat="1" ht="14.4" x14ac:dyDescent="0.25">
      <c r="A136" s="67"/>
      <c r="B136" s="53"/>
      <c r="C136" s="62" t="s">
        <v>45</v>
      </c>
      <c r="D136" s="8"/>
      <c r="E136" s="8"/>
      <c r="F136" s="8"/>
      <c r="G136" s="8"/>
      <c r="H136" s="144"/>
      <c r="I136" s="144"/>
      <c r="J136" s="144"/>
      <c r="K136" s="144"/>
      <c r="L136" s="144"/>
      <c r="M136" s="144"/>
      <c r="N136" s="144"/>
      <c r="O136" s="144"/>
      <c r="P136" s="31"/>
      <c r="Q136" s="125"/>
      <c r="W136" s="83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</row>
    <row r="137" spans="1:129" s="25" customFormat="1" ht="27.6" x14ac:dyDescent="0.25">
      <c r="A137" s="67"/>
      <c r="B137" s="53"/>
      <c r="C137" s="42" t="s">
        <v>105</v>
      </c>
      <c r="D137" s="4"/>
      <c r="E137" s="4"/>
      <c r="F137" s="4"/>
      <c r="G137" s="4"/>
      <c r="H137" s="144"/>
      <c r="I137" s="144"/>
      <c r="J137" s="144"/>
      <c r="K137" s="144"/>
      <c r="L137" s="144"/>
      <c r="M137" s="144"/>
      <c r="N137" s="144"/>
      <c r="O137" s="144"/>
      <c r="P137" s="31"/>
      <c r="Q137" s="125"/>
      <c r="W137" s="83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</row>
    <row r="138" spans="1:129" s="25" customFormat="1" ht="14.4" x14ac:dyDescent="0.25">
      <c r="A138" s="67"/>
      <c r="B138" s="53"/>
      <c r="C138" s="62" t="s">
        <v>45</v>
      </c>
      <c r="D138" s="8"/>
      <c r="E138" s="8"/>
      <c r="F138" s="8"/>
      <c r="G138" s="8"/>
      <c r="H138" s="144"/>
      <c r="I138" s="144"/>
      <c r="J138" s="144"/>
      <c r="K138" s="144"/>
      <c r="L138" s="144"/>
      <c r="M138" s="144"/>
      <c r="N138" s="144"/>
      <c r="O138" s="144"/>
      <c r="P138" s="31"/>
      <c r="Q138" s="125"/>
      <c r="W138" s="83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</row>
    <row r="139" spans="1:129" s="25" customFormat="1" ht="14.4" x14ac:dyDescent="0.25">
      <c r="A139" s="67"/>
      <c r="B139" s="53"/>
      <c r="C139" s="42" t="s">
        <v>106</v>
      </c>
      <c r="D139" s="4"/>
      <c r="E139" s="4"/>
      <c r="F139" s="4"/>
      <c r="G139" s="4"/>
      <c r="H139" s="144"/>
      <c r="I139" s="144"/>
      <c r="J139" s="144"/>
      <c r="K139" s="144"/>
      <c r="L139" s="144"/>
      <c r="M139" s="144"/>
      <c r="N139" s="144"/>
      <c r="O139" s="144"/>
      <c r="P139" s="31"/>
      <c r="Q139" s="125"/>
      <c r="W139" s="74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</row>
    <row r="140" spans="1:129" s="25" customFormat="1" ht="14.4" x14ac:dyDescent="0.25">
      <c r="A140" s="67"/>
      <c r="B140" s="53"/>
      <c r="C140" s="62" t="s">
        <v>45</v>
      </c>
      <c r="D140" s="8"/>
      <c r="E140" s="8"/>
      <c r="F140" s="8"/>
      <c r="G140" s="8"/>
      <c r="H140" s="144"/>
      <c r="I140" s="144"/>
      <c r="J140" s="144"/>
      <c r="K140" s="144"/>
      <c r="L140" s="144"/>
      <c r="M140" s="144"/>
      <c r="N140" s="144"/>
      <c r="O140" s="144"/>
      <c r="P140" s="31"/>
      <c r="Q140" s="125"/>
      <c r="W140" s="83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</row>
    <row r="141" spans="1:129" s="25" customFormat="1" ht="14.4" x14ac:dyDescent="0.25">
      <c r="A141" s="67"/>
      <c r="B141" s="53"/>
      <c r="C141" s="42" t="s">
        <v>107</v>
      </c>
      <c r="D141" s="4"/>
      <c r="E141" s="4"/>
      <c r="F141" s="4"/>
      <c r="G141" s="4"/>
      <c r="H141" s="144"/>
      <c r="I141" s="144"/>
      <c r="J141" s="144"/>
      <c r="K141" s="144"/>
      <c r="L141" s="144"/>
      <c r="M141" s="144"/>
      <c r="N141" s="144"/>
      <c r="O141" s="144"/>
      <c r="P141" s="31"/>
      <c r="Q141" s="125"/>
      <c r="W141" s="74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</row>
    <row r="142" spans="1:129" s="25" customFormat="1" ht="14.4" x14ac:dyDescent="0.25">
      <c r="A142" s="67"/>
      <c r="B142" s="53"/>
      <c r="C142" s="62" t="s">
        <v>45</v>
      </c>
      <c r="D142" s="8"/>
      <c r="E142" s="8"/>
      <c r="F142" s="8"/>
      <c r="G142" s="8"/>
      <c r="H142" s="144"/>
      <c r="I142" s="144"/>
      <c r="J142" s="144"/>
      <c r="K142" s="144"/>
      <c r="L142" s="144"/>
      <c r="M142" s="144"/>
      <c r="N142" s="144"/>
      <c r="O142" s="144"/>
      <c r="P142" s="31"/>
      <c r="Q142" s="125"/>
      <c r="W142" s="83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</row>
    <row r="143" spans="1:129" s="25" customFormat="1" ht="14.4" x14ac:dyDescent="0.25">
      <c r="A143" s="67"/>
      <c r="B143" s="53"/>
      <c r="C143" s="42" t="s">
        <v>108</v>
      </c>
      <c r="D143" s="4"/>
      <c r="E143" s="4"/>
      <c r="F143" s="4"/>
      <c r="G143" s="4"/>
      <c r="H143" s="144"/>
      <c r="I143" s="144"/>
      <c r="J143" s="144"/>
      <c r="K143" s="144"/>
      <c r="L143" s="144"/>
      <c r="M143" s="144"/>
      <c r="N143" s="144"/>
      <c r="O143" s="144"/>
      <c r="P143" s="31"/>
      <c r="Q143" s="125"/>
      <c r="W143" s="74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</row>
    <row r="144" spans="1:129" s="25" customFormat="1" ht="14.4" x14ac:dyDescent="0.25">
      <c r="A144" s="67"/>
      <c r="B144" s="53"/>
      <c r="C144" s="62" t="s">
        <v>45</v>
      </c>
      <c r="D144" s="8"/>
      <c r="E144" s="8"/>
      <c r="F144" s="8"/>
      <c r="G144" s="8"/>
      <c r="H144" s="144"/>
      <c r="I144" s="144"/>
      <c r="J144" s="144"/>
      <c r="K144" s="144"/>
      <c r="L144" s="144"/>
      <c r="M144" s="144"/>
      <c r="N144" s="144"/>
      <c r="O144" s="144"/>
      <c r="P144" s="31"/>
      <c r="Q144" s="125"/>
      <c r="W144" s="83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</row>
    <row r="145" spans="1:129" s="25" customFormat="1" ht="14.4" x14ac:dyDescent="0.25">
      <c r="A145" s="67"/>
      <c r="B145" s="53"/>
      <c r="C145" s="42" t="s">
        <v>109</v>
      </c>
      <c r="D145" s="4"/>
      <c r="E145" s="4"/>
      <c r="F145" s="4"/>
      <c r="G145" s="4"/>
      <c r="H145" s="144"/>
      <c r="I145" s="144"/>
      <c r="J145" s="144"/>
      <c r="K145" s="144"/>
      <c r="L145" s="144"/>
      <c r="M145" s="144"/>
      <c r="N145" s="144"/>
      <c r="O145" s="144"/>
      <c r="P145" s="31"/>
      <c r="Q145" s="125"/>
      <c r="W145" s="74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</row>
    <row r="146" spans="1:129" s="25" customFormat="1" ht="14.4" x14ac:dyDescent="0.25">
      <c r="A146" s="67"/>
      <c r="B146" s="53"/>
      <c r="C146" s="62" t="s">
        <v>45</v>
      </c>
      <c r="D146" s="8"/>
      <c r="E146" s="8"/>
      <c r="F146" s="8"/>
      <c r="G146" s="8"/>
      <c r="H146" s="144"/>
      <c r="I146" s="144"/>
      <c r="J146" s="144"/>
      <c r="K146" s="144"/>
      <c r="L146" s="144"/>
      <c r="M146" s="144"/>
      <c r="N146" s="144"/>
      <c r="O146" s="144"/>
      <c r="P146" s="31"/>
      <c r="Q146" s="125"/>
      <c r="W146" s="83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</row>
    <row r="147" spans="1:129" s="25" customFormat="1" ht="27.6" x14ac:dyDescent="0.25">
      <c r="A147" s="67"/>
      <c r="B147" s="53"/>
      <c r="C147" s="42" t="s">
        <v>110</v>
      </c>
      <c r="D147" s="4"/>
      <c r="E147" s="4"/>
      <c r="F147" s="4"/>
      <c r="G147" s="4"/>
      <c r="H147" s="144"/>
      <c r="I147" s="144"/>
      <c r="J147" s="144"/>
      <c r="K147" s="144"/>
      <c r="L147" s="144"/>
      <c r="M147" s="144"/>
      <c r="N147" s="144"/>
      <c r="O147" s="144"/>
      <c r="P147" s="31"/>
      <c r="Q147" s="125"/>
      <c r="W147" s="83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</row>
    <row r="148" spans="1:129" s="25" customFormat="1" ht="14.4" x14ac:dyDescent="0.25">
      <c r="A148" s="67"/>
      <c r="B148" s="53"/>
      <c r="C148" s="62" t="s">
        <v>45</v>
      </c>
      <c r="D148" s="8"/>
      <c r="E148" s="8"/>
      <c r="F148" s="8"/>
      <c r="G148" s="8"/>
      <c r="H148" s="144"/>
      <c r="I148" s="144"/>
      <c r="J148" s="144"/>
      <c r="K148" s="144"/>
      <c r="L148" s="144"/>
      <c r="M148" s="144"/>
      <c r="N148" s="144"/>
      <c r="O148" s="144"/>
      <c r="P148" s="31"/>
      <c r="Q148" s="125"/>
      <c r="W148" s="83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</row>
    <row r="149" spans="1:129" s="25" customFormat="1" ht="14.4" x14ac:dyDescent="0.25">
      <c r="A149" s="67"/>
      <c r="B149" s="53"/>
      <c r="C149" s="42" t="s">
        <v>111</v>
      </c>
      <c r="D149" s="4"/>
      <c r="E149" s="4"/>
      <c r="F149" s="4"/>
      <c r="G149" s="4"/>
      <c r="H149" s="144"/>
      <c r="I149" s="144"/>
      <c r="J149" s="144"/>
      <c r="K149" s="144"/>
      <c r="L149" s="144"/>
      <c r="M149" s="144"/>
      <c r="N149" s="144"/>
      <c r="O149" s="144"/>
      <c r="P149" s="31"/>
      <c r="Q149" s="125"/>
      <c r="W149" s="74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</row>
    <row r="150" spans="1:129" s="25" customFormat="1" ht="14.4" x14ac:dyDescent="0.25">
      <c r="A150" s="67"/>
      <c r="B150" s="53"/>
      <c r="C150" s="62" t="s">
        <v>45</v>
      </c>
      <c r="D150" s="8"/>
      <c r="E150" s="8"/>
      <c r="F150" s="8"/>
      <c r="G150" s="8"/>
      <c r="H150" s="144"/>
      <c r="I150" s="144"/>
      <c r="J150" s="144"/>
      <c r="K150" s="144"/>
      <c r="L150" s="144"/>
      <c r="M150" s="144"/>
      <c r="N150" s="144"/>
      <c r="O150" s="144"/>
      <c r="P150" s="31"/>
      <c r="Q150" s="125"/>
      <c r="W150" s="83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</row>
    <row r="151" spans="1:129" s="25" customFormat="1" ht="14.4" x14ac:dyDescent="0.25">
      <c r="A151" s="67"/>
      <c r="B151" s="53"/>
      <c r="C151" s="42" t="s">
        <v>112</v>
      </c>
      <c r="D151" s="4"/>
      <c r="E151" s="4"/>
      <c r="F151" s="4"/>
      <c r="G151" s="4"/>
      <c r="H151" s="144"/>
      <c r="I151" s="144"/>
      <c r="J151" s="144"/>
      <c r="K151" s="144"/>
      <c r="L151" s="144"/>
      <c r="M151" s="144"/>
      <c r="N151" s="144"/>
      <c r="O151" s="144"/>
      <c r="P151" s="31"/>
      <c r="Q151" s="125"/>
      <c r="W151" s="74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</row>
    <row r="152" spans="1:129" s="25" customFormat="1" ht="14.4" x14ac:dyDescent="0.25">
      <c r="A152" s="67"/>
      <c r="B152" s="53"/>
      <c r="C152" s="62" t="s">
        <v>45</v>
      </c>
      <c r="D152" s="8"/>
      <c r="E152" s="8"/>
      <c r="F152" s="8"/>
      <c r="G152" s="8"/>
      <c r="H152" s="144"/>
      <c r="I152" s="144"/>
      <c r="J152" s="144"/>
      <c r="K152" s="144"/>
      <c r="L152" s="144"/>
      <c r="M152" s="144"/>
      <c r="N152" s="144"/>
      <c r="O152" s="144"/>
      <c r="P152" s="31"/>
      <c r="Q152" s="125"/>
      <c r="W152" s="83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</row>
    <row r="153" spans="1:129" s="25" customFormat="1" ht="14.4" x14ac:dyDescent="0.25">
      <c r="A153" s="67"/>
      <c r="B153" s="53"/>
      <c r="C153" s="42" t="s">
        <v>113</v>
      </c>
      <c r="D153" s="4"/>
      <c r="E153" s="4"/>
      <c r="F153" s="4"/>
      <c r="G153" s="4"/>
      <c r="H153" s="144"/>
      <c r="I153" s="144"/>
      <c r="J153" s="144"/>
      <c r="K153" s="144"/>
      <c r="L153" s="144"/>
      <c r="M153" s="144"/>
      <c r="N153" s="144"/>
      <c r="O153" s="144"/>
      <c r="P153" s="31"/>
      <c r="Q153" s="125"/>
      <c r="W153" s="74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</row>
    <row r="154" spans="1:129" s="25" customFormat="1" ht="14.4" x14ac:dyDescent="0.25">
      <c r="A154" s="67"/>
      <c r="B154" s="53"/>
      <c r="C154" s="62" t="s">
        <v>45</v>
      </c>
      <c r="D154" s="8"/>
      <c r="E154" s="8"/>
      <c r="F154" s="8"/>
      <c r="G154" s="8"/>
      <c r="H154" s="144"/>
      <c r="I154" s="144"/>
      <c r="J154" s="144"/>
      <c r="K154" s="144"/>
      <c r="L154" s="144"/>
      <c r="M154" s="144"/>
      <c r="N154" s="144"/>
      <c r="O154" s="144"/>
      <c r="P154" s="31"/>
      <c r="Q154" s="125"/>
      <c r="W154" s="83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</row>
    <row r="155" spans="1:129" s="25" customFormat="1" ht="14.4" x14ac:dyDescent="0.25">
      <c r="A155" s="67"/>
      <c r="B155" s="53"/>
      <c r="C155" s="42" t="s">
        <v>114</v>
      </c>
      <c r="D155" s="4"/>
      <c r="E155" s="4"/>
      <c r="F155" s="4"/>
      <c r="G155" s="4"/>
      <c r="H155" s="144"/>
      <c r="I155" s="144"/>
      <c r="J155" s="144"/>
      <c r="K155" s="144"/>
      <c r="L155" s="144"/>
      <c r="M155" s="144"/>
      <c r="N155" s="144"/>
      <c r="O155" s="144"/>
      <c r="P155" s="31"/>
      <c r="Q155" s="125"/>
      <c r="W155" s="74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</row>
    <row r="156" spans="1:129" s="25" customFormat="1" ht="14.4" x14ac:dyDescent="0.25">
      <c r="A156" s="67"/>
      <c r="B156" s="53"/>
      <c r="C156" s="62" t="s">
        <v>45</v>
      </c>
      <c r="D156" s="8"/>
      <c r="E156" s="8"/>
      <c r="F156" s="8"/>
      <c r="G156" s="8"/>
      <c r="H156" s="144"/>
      <c r="I156" s="144"/>
      <c r="J156" s="144"/>
      <c r="K156" s="144"/>
      <c r="L156" s="144"/>
      <c r="M156" s="144"/>
      <c r="N156" s="144"/>
      <c r="O156" s="144"/>
      <c r="P156" s="31"/>
      <c r="Q156" s="125"/>
      <c r="W156" s="83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</row>
    <row r="157" spans="1:129" s="25" customFormat="1" ht="14.4" x14ac:dyDescent="0.25">
      <c r="A157" s="67"/>
      <c r="B157" s="53"/>
      <c r="C157" s="42" t="s">
        <v>58</v>
      </c>
      <c r="D157" s="4"/>
      <c r="E157" s="4"/>
      <c r="F157" s="4"/>
      <c r="G157" s="4"/>
      <c r="H157" s="144"/>
      <c r="I157" s="144"/>
      <c r="J157" s="144"/>
      <c r="K157" s="144"/>
      <c r="L157" s="144"/>
      <c r="M157" s="144"/>
      <c r="N157" s="144"/>
      <c r="O157" s="144"/>
      <c r="P157" s="31"/>
      <c r="Q157" s="125"/>
      <c r="W157" s="74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</row>
    <row r="158" spans="1:129" s="25" customFormat="1" ht="14.4" x14ac:dyDescent="0.25">
      <c r="A158" s="67"/>
      <c r="B158" s="53"/>
      <c r="C158" s="62" t="s">
        <v>45</v>
      </c>
      <c r="D158" s="8"/>
      <c r="E158" s="8"/>
      <c r="F158" s="8"/>
      <c r="G158" s="8"/>
      <c r="H158" s="144"/>
      <c r="I158" s="144"/>
      <c r="J158" s="144"/>
      <c r="K158" s="144"/>
      <c r="L158" s="144"/>
      <c r="M158" s="144"/>
      <c r="N158" s="144"/>
      <c r="O158" s="144"/>
      <c r="P158" s="31"/>
      <c r="Q158" s="125"/>
      <c r="W158" s="83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</row>
    <row r="159" spans="1:129" s="25" customFormat="1" ht="14.4" x14ac:dyDescent="0.25">
      <c r="A159" s="67"/>
      <c r="B159" s="53"/>
      <c r="C159" s="42" t="s">
        <v>60</v>
      </c>
      <c r="D159" s="4"/>
      <c r="E159" s="4"/>
      <c r="F159" s="4"/>
      <c r="G159" s="4"/>
      <c r="H159" s="144"/>
      <c r="I159" s="144"/>
      <c r="J159" s="144"/>
      <c r="K159" s="144"/>
      <c r="L159" s="144"/>
      <c r="M159" s="144"/>
      <c r="N159" s="144"/>
      <c r="O159" s="144"/>
      <c r="P159" s="31"/>
      <c r="Q159" s="125"/>
      <c r="W159" s="83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</row>
    <row r="160" spans="1:129" s="25" customFormat="1" ht="14.4" x14ac:dyDescent="0.25">
      <c r="A160" s="67"/>
      <c r="B160" s="53"/>
      <c r="C160" s="62" t="s">
        <v>45</v>
      </c>
      <c r="D160" s="8"/>
      <c r="E160" s="8"/>
      <c r="F160" s="8"/>
      <c r="G160" s="8"/>
      <c r="H160" s="144"/>
      <c r="I160" s="144"/>
      <c r="J160" s="144"/>
      <c r="K160" s="144"/>
      <c r="L160" s="144"/>
      <c r="M160" s="144"/>
      <c r="N160" s="144"/>
      <c r="O160" s="144"/>
      <c r="P160" s="31"/>
      <c r="Q160" s="125"/>
      <c r="W160" s="83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</row>
    <row r="161" spans="1:129" s="25" customFormat="1" ht="14.4" x14ac:dyDescent="0.25">
      <c r="A161" s="67"/>
      <c r="B161" s="29"/>
      <c r="C161" s="42" t="s">
        <v>70</v>
      </c>
      <c r="D161" s="4"/>
      <c r="E161" s="4"/>
      <c r="F161" s="4"/>
      <c r="G161" s="4"/>
      <c r="H161" s="144" t="s">
        <v>71</v>
      </c>
      <c r="I161" s="144"/>
      <c r="J161" s="144"/>
      <c r="K161" s="144"/>
      <c r="L161" s="144"/>
      <c r="M161" s="144"/>
      <c r="N161" s="144"/>
      <c r="O161" s="144"/>
      <c r="P161" s="31"/>
      <c r="Q161" s="125"/>
      <c r="W161" s="74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</row>
    <row r="162" spans="1:129" s="25" customFormat="1" ht="14.4" x14ac:dyDescent="0.25">
      <c r="A162" s="67"/>
      <c r="B162" s="29"/>
      <c r="C162" s="62" t="s">
        <v>45</v>
      </c>
      <c r="D162" s="8"/>
      <c r="E162" s="8"/>
      <c r="F162" s="8"/>
      <c r="G162" s="8"/>
      <c r="H162" s="144"/>
      <c r="I162" s="144"/>
      <c r="J162" s="144"/>
      <c r="K162" s="144"/>
      <c r="L162" s="144"/>
      <c r="M162" s="144"/>
      <c r="N162" s="144"/>
      <c r="O162" s="144"/>
      <c r="P162" s="31"/>
      <c r="Q162" s="125"/>
      <c r="W162" s="83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</row>
    <row r="163" spans="1:129" s="25" customFormat="1" x14ac:dyDescent="0.25">
      <c r="A163" s="67"/>
      <c r="B163" s="29"/>
      <c r="C163" s="30" t="s">
        <v>72</v>
      </c>
      <c r="D163" s="76" t="str">
        <f>IF(D129+D131+D133+D135+D137+D139+D141+D143+D145+D147+D149+D151+D153+D155+D157+D159+D161&gt;0,D129+D131+D133+D135+D137+D139+D141+D143+D145+D147+D149+D151+D153+D155+D157+D159+D161, "")</f>
        <v/>
      </c>
      <c r="E163" s="76" t="str">
        <f t="shared" ref="E163:G163" si="12">IF(E129+E131+E133+E135+E137+E139+E141+E143+E145+E147+E149+E151+E153+E155+E157+E159+E161&gt;0,E129+E131+E133+E135+E137+E139+E141+E143+E145+E147+E149+E151+E153+E155+E157+E159+E161, "")</f>
        <v/>
      </c>
      <c r="F163" s="76" t="str">
        <f t="shared" si="12"/>
        <v/>
      </c>
      <c r="G163" s="76" t="str">
        <f t="shared" si="12"/>
        <v/>
      </c>
      <c r="H163" s="76" t="str">
        <f>IF(SUM(D163:G163)&gt;0,SUM(D163:G163),"")</f>
        <v/>
      </c>
      <c r="I163" s="29"/>
      <c r="J163" s="29"/>
      <c r="K163" s="29"/>
      <c r="L163" s="29"/>
      <c r="M163" s="29"/>
      <c r="N163" s="29"/>
      <c r="O163" s="29"/>
      <c r="P163" s="31"/>
      <c r="Q163" s="125"/>
      <c r="W163" s="74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</row>
    <row r="164" spans="1:129" s="25" customFormat="1" x14ac:dyDescent="0.25">
      <c r="A164" s="67"/>
      <c r="B164" s="29"/>
      <c r="C164" s="62" t="s">
        <v>94</v>
      </c>
      <c r="D164" s="75" t="str">
        <f>IF(D130+D132+D134+D136+D138+D140+D142+D144+D146+D148+D150+D152+D154+D156+D158+D160+D162&gt;0,D130+D132+D134+D136+D138+D140+D142+D144+D146+D148+D150+D152+D154+D156+D158+D160+D162,"")</f>
        <v/>
      </c>
      <c r="E164" s="75" t="str">
        <f t="shared" ref="E164:G164" si="13">IF(E130+E132+E134+E136+E138+E140+E142+E144+E146+E148+E150+E152+E154+E156+E158+E160+E162&gt;0,E130+E132+E134+E136+E138+E140+E142+E144+E146+E148+E150+E152+E154+E156+E158+E160+E162,"")</f>
        <v/>
      </c>
      <c r="F164" s="75" t="str">
        <f t="shared" si="13"/>
        <v/>
      </c>
      <c r="G164" s="75" t="str">
        <f t="shared" si="13"/>
        <v/>
      </c>
      <c r="H164" s="75" t="str">
        <f t="shared" ref="H164:H165" si="14">IF(SUM(D164:G164)&gt;0,SUM(D164:G164),"")</f>
        <v/>
      </c>
      <c r="I164" s="29"/>
      <c r="J164" s="29"/>
      <c r="K164" s="29"/>
      <c r="L164" s="29"/>
      <c r="M164" s="29"/>
      <c r="N164" s="29"/>
      <c r="O164" s="29"/>
      <c r="P164" s="31"/>
      <c r="Q164" s="125"/>
      <c r="W164" s="74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</row>
    <row r="165" spans="1:129" s="25" customFormat="1" x14ac:dyDescent="0.25">
      <c r="A165" s="67"/>
      <c r="B165" s="29"/>
      <c r="C165" s="69" t="s">
        <v>74</v>
      </c>
      <c r="D165" s="76" t="str">
        <f>IF(SUM(D163:D164)&gt;0,SUM(D163:D164),"")</f>
        <v/>
      </c>
      <c r="E165" s="76" t="str">
        <f t="shared" ref="E165:G165" si="15">IF(SUM(E163:E164)&gt;0,SUM(E163:E164),"")</f>
        <v/>
      </c>
      <c r="F165" s="76" t="str">
        <f t="shared" si="15"/>
        <v/>
      </c>
      <c r="G165" s="76" t="str">
        <f t="shared" si="15"/>
        <v/>
      </c>
      <c r="H165" s="76" t="str">
        <f t="shared" si="14"/>
        <v/>
      </c>
      <c r="I165" s="29"/>
      <c r="J165" s="29"/>
      <c r="K165" s="29"/>
      <c r="L165" s="29"/>
      <c r="M165" s="29"/>
      <c r="N165" s="29"/>
      <c r="O165" s="29"/>
      <c r="P165" s="31"/>
      <c r="Q165" s="125">
        <f ca="1">COUNTBLANK(OFFSET($D165,0,0,1,MAX(1,_xlfn.CEILING.MATH($C$81/6))))</f>
        <v>4</v>
      </c>
      <c r="W165" s="74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</row>
    <row r="166" spans="1:129" s="25" customFormat="1" x14ac:dyDescent="0.25">
      <c r="A166" s="67"/>
      <c r="B166" s="29"/>
      <c r="C166" s="69"/>
      <c r="D166" s="73"/>
      <c r="E166" s="73"/>
      <c r="F166" s="73"/>
      <c r="G166" s="73"/>
      <c r="H166" s="73"/>
      <c r="I166" s="29"/>
      <c r="J166" s="29"/>
      <c r="K166" s="29"/>
      <c r="L166" s="29"/>
      <c r="M166" s="29"/>
      <c r="N166" s="29"/>
      <c r="O166" s="29"/>
      <c r="P166" s="31"/>
      <c r="Q166" s="125"/>
      <c r="W166" s="74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</row>
    <row r="167" spans="1:129" s="39" customFormat="1" ht="17.399999999999999" x14ac:dyDescent="0.3">
      <c r="A167" s="33" t="s">
        <v>115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5"/>
      <c r="Q167" s="125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</row>
    <row r="168" spans="1:129" s="25" customFormat="1" x14ac:dyDescent="0.25">
      <c r="A168" s="40">
        <v>9</v>
      </c>
      <c r="B168" s="141" t="s">
        <v>116</v>
      </c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2"/>
      <c r="Q168" s="125"/>
      <c r="X168" s="25" t="s">
        <v>77</v>
      </c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</row>
    <row r="169" spans="1:129" x14ac:dyDescent="0.25">
      <c r="A169" s="41"/>
      <c r="B169" s="42"/>
      <c r="C169" s="42"/>
      <c r="D169" s="81" t="s">
        <v>87</v>
      </c>
      <c r="E169" s="81" t="s">
        <v>88</v>
      </c>
      <c r="F169" s="44" t="s">
        <v>89</v>
      </c>
      <c r="G169" s="43" t="s">
        <v>90</v>
      </c>
      <c r="H169" s="44" t="s">
        <v>31</v>
      </c>
      <c r="I169" s="72"/>
      <c r="J169" s="72"/>
      <c r="K169" s="72"/>
      <c r="L169" s="72"/>
      <c r="M169" s="72"/>
      <c r="N169" s="72"/>
      <c r="O169" s="72"/>
      <c r="P169" s="45"/>
      <c r="X169" s="25" t="s">
        <v>78</v>
      </c>
    </row>
    <row r="170" spans="1:129" s="25" customFormat="1" x14ac:dyDescent="0.25">
      <c r="A170" s="67"/>
      <c r="B170" s="29"/>
      <c r="C170" s="30" t="s">
        <v>173</v>
      </c>
      <c r="D170" s="73" t="str">
        <f>IF(D125&lt;&gt;0,+D125,"")</f>
        <v/>
      </c>
      <c r="E170" s="73" t="str">
        <f>IF(E125&lt;&gt;0,+E125,"")</f>
        <v/>
      </c>
      <c r="F170" s="73" t="str">
        <f>IF(F125&lt;&gt;0,+F125,"")</f>
        <v/>
      </c>
      <c r="G170" s="73" t="str">
        <f>IF(G125&lt;&gt;0,+G125,"")</f>
        <v/>
      </c>
      <c r="H170" s="73" t="str">
        <f>IF(H125&lt;&gt;0,+H125,"")</f>
        <v/>
      </c>
      <c r="I170" s="29"/>
      <c r="J170" s="29"/>
      <c r="K170" s="29"/>
      <c r="L170" s="29"/>
      <c r="M170" s="29"/>
      <c r="N170" s="29"/>
      <c r="O170" s="29"/>
      <c r="P170" s="31"/>
      <c r="Q170" s="125"/>
      <c r="W170" s="74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</row>
    <row r="171" spans="1:129" s="25" customFormat="1" x14ac:dyDescent="0.25">
      <c r="A171" s="67"/>
      <c r="B171" s="29"/>
      <c r="C171" s="30" t="s">
        <v>174</v>
      </c>
      <c r="D171" s="75" t="str">
        <f>IF(D165&lt;&gt;0,+D165,"")</f>
        <v/>
      </c>
      <c r="E171" s="75" t="str">
        <f t="shared" ref="E171:H171" si="16">IF(E165&lt;&gt;0,+E165,"")</f>
        <v/>
      </c>
      <c r="F171" s="75" t="str">
        <f t="shared" si="16"/>
        <v/>
      </c>
      <c r="G171" s="75" t="str">
        <f t="shared" si="16"/>
        <v/>
      </c>
      <c r="H171" s="75" t="str">
        <f t="shared" si="16"/>
        <v/>
      </c>
      <c r="I171" s="29"/>
      <c r="J171" s="29"/>
      <c r="K171" s="29"/>
      <c r="L171" s="29"/>
      <c r="M171" s="29"/>
      <c r="N171" s="29"/>
      <c r="O171" s="29"/>
      <c r="P171" s="31"/>
      <c r="Q171" s="125"/>
      <c r="W171" s="74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</row>
    <row r="172" spans="1:129" s="25" customFormat="1" x14ac:dyDescent="0.25">
      <c r="A172" s="67"/>
      <c r="B172" s="29"/>
      <c r="C172" s="69" t="s">
        <v>175</v>
      </c>
      <c r="D172" s="76" t="str">
        <f>IF(SUM(D170:D171)&gt;0,SUM(D170:D171),"")</f>
        <v/>
      </c>
      <c r="E172" s="76" t="str">
        <f t="shared" ref="E172:H172" si="17">IF(SUM(E170:E171)&gt;0,SUM(E170:E171),"")</f>
        <v/>
      </c>
      <c r="F172" s="76" t="str">
        <f t="shared" si="17"/>
        <v/>
      </c>
      <c r="G172" s="76" t="str">
        <f t="shared" si="17"/>
        <v/>
      </c>
      <c r="H172" s="76" t="str">
        <f t="shared" si="17"/>
        <v/>
      </c>
      <c r="I172" s="29"/>
      <c r="J172" s="29"/>
      <c r="K172" s="29"/>
      <c r="L172" s="29"/>
      <c r="M172" s="29"/>
      <c r="N172" s="29"/>
      <c r="O172" s="29"/>
      <c r="P172" s="31"/>
      <c r="Q172" s="125"/>
      <c r="W172" s="74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</row>
    <row r="173" spans="1:129" s="25" customFormat="1" x14ac:dyDescent="0.25">
      <c r="A173" s="67"/>
      <c r="B173" s="29"/>
      <c r="C173" s="69"/>
      <c r="D173" s="73"/>
      <c r="E173" s="73"/>
      <c r="F173" s="73"/>
      <c r="G173" s="73"/>
      <c r="H173" s="73"/>
      <c r="I173" s="29"/>
      <c r="J173" s="29"/>
      <c r="K173" s="29"/>
      <c r="L173" s="29"/>
      <c r="M173" s="29"/>
      <c r="N173" s="29"/>
      <c r="O173" s="29"/>
      <c r="P173" s="31"/>
      <c r="Q173" s="125"/>
      <c r="W173" s="74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</row>
    <row r="174" spans="1:129" s="122" customFormat="1" ht="36" customHeight="1" x14ac:dyDescent="0.3">
      <c r="A174" s="147" t="s">
        <v>117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9"/>
      <c r="Q174" s="126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  <c r="DK174" s="121"/>
      <c r="DL174" s="121"/>
      <c r="DM174" s="121"/>
      <c r="DN174" s="121"/>
      <c r="DO174" s="121"/>
      <c r="DP174" s="121"/>
      <c r="DQ174" s="121"/>
      <c r="DR174" s="121"/>
      <c r="DS174" s="121"/>
      <c r="DT174" s="121"/>
      <c r="DU174" s="121"/>
      <c r="DV174" s="121"/>
      <c r="DW174" s="121"/>
      <c r="DX174" s="121"/>
      <c r="DY174" s="121"/>
    </row>
    <row r="175" spans="1:129" s="25" customFormat="1" x14ac:dyDescent="0.25">
      <c r="A175" s="40">
        <v>10</v>
      </c>
      <c r="B175" s="141" t="s">
        <v>118</v>
      </c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2"/>
      <c r="Q175" s="125"/>
      <c r="X175" s="25" t="s">
        <v>77</v>
      </c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</row>
    <row r="176" spans="1:129" x14ac:dyDescent="0.25">
      <c r="A176" s="41"/>
      <c r="B176" s="42"/>
      <c r="C176" s="42"/>
      <c r="D176" s="81" t="s">
        <v>119</v>
      </c>
      <c r="E176" s="81"/>
      <c r="F176" s="44"/>
      <c r="G176" s="43"/>
      <c r="H176" s="44" t="s">
        <v>18</v>
      </c>
      <c r="I176" s="72"/>
      <c r="J176" s="72"/>
      <c r="K176" s="72"/>
      <c r="L176" s="72"/>
      <c r="M176" s="72"/>
      <c r="N176" s="72"/>
      <c r="O176" s="72"/>
      <c r="P176" s="45"/>
      <c r="X176" s="25" t="s">
        <v>78</v>
      </c>
    </row>
    <row r="177" spans="1:129" s="25" customFormat="1" ht="14.4" x14ac:dyDescent="0.25">
      <c r="A177" s="67"/>
      <c r="B177" s="85" t="str">
        <f>IF(AND(D177&lt;&gt;0,$H$172&lt;&gt;""),D177/$H$172,"")</f>
        <v/>
      </c>
      <c r="C177" s="29" t="s">
        <v>120</v>
      </c>
      <c r="D177" s="4"/>
      <c r="E177" s="81"/>
      <c r="F177" s="44"/>
      <c r="G177" s="43"/>
      <c r="H177" s="144" t="s">
        <v>30</v>
      </c>
      <c r="I177" s="144"/>
      <c r="J177" s="144" t="s">
        <v>30</v>
      </c>
      <c r="K177" s="144"/>
      <c r="L177" s="144"/>
      <c r="M177" s="144"/>
      <c r="N177" s="144"/>
      <c r="O177" s="144"/>
      <c r="P177" s="31"/>
      <c r="Q177" s="125"/>
      <c r="W177" s="74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</row>
    <row r="178" spans="1:129" s="25" customFormat="1" ht="15" customHeight="1" x14ac:dyDescent="0.25">
      <c r="A178" s="67"/>
      <c r="B178" s="85" t="str">
        <f>IF(AND(D178&lt;&gt;0,$H$172&lt;&gt;""),D178/$H$172,"")</f>
        <v/>
      </c>
      <c r="C178" s="29" t="s">
        <v>121</v>
      </c>
      <c r="D178" s="4"/>
      <c r="E178" s="145" t="s">
        <v>122</v>
      </c>
      <c r="F178" s="145"/>
      <c r="G178" s="145"/>
      <c r="H178" s="144" t="s">
        <v>30</v>
      </c>
      <c r="I178" s="144"/>
      <c r="J178" s="144" t="s">
        <v>30</v>
      </c>
      <c r="K178" s="144"/>
      <c r="L178" s="144"/>
      <c r="M178" s="144"/>
      <c r="N178" s="144"/>
      <c r="O178" s="144"/>
      <c r="P178" s="31"/>
      <c r="Q178" s="127">
        <f>IF(D181="",0,IF(D178/D181&lt;0.15,1,0))</f>
        <v>0</v>
      </c>
      <c r="W178" s="74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</row>
    <row r="179" spans="1:129" s="25" customFormat="1" ht="14.4" x14ac:dyDescent="0.25">
      <c r="A179" s="67"/>
      <c r="B179" s="85" t="str">
        <f>IF(AND(D179&lt;&gt;0,$H$172&lt;&gt;""),D179/$H$172,"")</f>
        <v/>
      </c>
      <c r="C179" s="29" t="s">
        <v>123</v>
      </c>
      <c r="D179" s="4"/>
      <c r="E179" s="81"/>
      <c r="F179" s="44"/>
      <c r="G179" s="43"/>
      <c r="H179" s="144" t="s">
        <v>30</v>
      </c>
      <c r="I179" s="144"/>
      <c r="J179" s="144" t="s">
        <v>30</v>
      </c>
      <c r="K179" s="144"/>
      <c r="L179" s="144"/>
      <c r="M179" s="144"/>
      <c r="N179" s="144"/>
      <c r="O179" s="144"/>
      <c r="P179" s="31"/>
      <c r="Q179" s="125"/>
      <c r="W179" s="74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</row>
    <row r="180" spans="1:129" s="25" customFormat="1" ht="14.4" x14ac:dyDescent="0.25">
      <c r="A180" s="67"/>
      <c r="B180" s="85" t="str">
        <f>IF(AND(D180&lt;&gt;0,$H$172&lt;&gt;""),D180/$H$172,"")</f>
        <v/>
      </c>
      <c r="C180" s="29" t="s">
        <v>124</v>
      </c>
      <c r="D180" s="4"/>
      <c r="E180" s="81"/>
      <c r="F180" s="44"/>
      <c r="G180" s="43"/>
      <c r="H180" s="144" t="s">
        <v>30</v>
      </c>
      <c r="I180" s="144"/>
      <c r="J180" s="144" t="s">
        <v>30</v>
      </c>
      <c r="K180" s="144"/>
      <c r="L180" s="144"/>
      <c r="M180" s="144"/>
      <c r="N180" s="144"/>
      <c r="O180" s="144"/>
      <c r="P180" s="31"/>
      <c r="Q180" s="134">
        <f>IF(OR(H172 = "", D181=""),0,IF(D181 &lt; H172,1,0))</f>
        <v>0</v>
      </c>
      <c r="W180" s="74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</row>
    <row r="181" spans="1:129" s="25" customFormat="1" ht="13.95" customHeight="1" x14ac:dyDescent="0.25">
      <c r="A181" s="67"/>
      <c r="B181" s="85" t="str">
        <f>IF(SUM(B177:B180)&lt;&gt;0,SUM(B177:B180),"")</f>
        <v/>
      </c>
      <c r="C181" s="69" t="s">
        <v>125</v>
      </c>
      <c r="D181" s="76" t="str">
        <f>IF(SUM(D177:D180)&gt;0,SUM(D177:D180),"")</f>
        <v/>
      </c>
      <c r="E181" s="146" t="s">
        <v>180</v>
      </c>
      <c r="F181" s="146"/>
      <c r="G181" s="146"/>
      <c r="H181" s="133"/>
      <c r="I181" s="29"/>
      <c r="J181" s="29"/>
      <c r="K181" s="29"/>
      <c r="L181" s="29"/>
      <c r="M181" s="29"/>
      <c r="N181" s="29"/>
      <c r="O181" s="29"/>
      <c r="P181" s="31"/>
      <c r="Q181" s="125">
        <f>COUNTBLANK(D181)</f>
        <v>1</v>
      </c>
      <c r="W181" s="74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</row>
    <row r="182" spans="1:129" s="25" customFormat="1" x14ac:dyDescent="0.25">
      <c r="A182" s="67"/>
      <c r="B182" s="29"/>
      <c r="C182" s="69"/>
      <c r="D182" s="73"/>
      <c r="E182" s="73"/>
      <c r="F182" s="73"/>
      <c r="G182" s="73"/>
      <c r="H182" s="73"/>
      <c r="I182" s="29"/>
      <c r="J182" s="29"/>
      <c r="K182" s="29"/>
      <c r="L182" s="29"/>
      <c r="M182" s="29"/>
      <c r="N182" s="29"/>
      <c r="O182" s="29"/>
      <c r="P182" s="31"/>
      <c r="Q182" s="125"/>
      <c r="W182" s="74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</row>
    <row r="183" spans="1:129" s="25" customFormat="1" x14ac:dyDescent="0.25">
      <c r="A183" s="40">
        <v>11</v>
      </c>
      <c r="B183" s="141" t="s">
        <v>126</v>
      </c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2"/>
      <c r="Q183" s="125"/>
      <c r="X183" s="25" t="s">
        <v>77</v>
      </c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</row>
    <row r="184" spans="1:129" x14ac:dyDescent="0.25">
      <c r="A184" s="41"/>
      <c r="B184" s="42"/>
      <c r="C184" s="42"/>
      <c r="D184" s="42"/>
      <c r="E184" s="42"/>
      <c r="F184" s="42"/>
      <c r="G184" s="44" t="s">
        <v>18</v>
      </c>
      <c r="H184" s="44"/>
      <c r="I184" s="72"/>
      <c r="J184" s="72"/>
      <c r="K184" s="72"/>
      <c r="L184" s="72"/>
      <c r="M184" s="72"/>
      <c r="N184" s="72"/>
      <c r="O184" s="72"/>
      <c r="P184" s="45"/>
      <c r="X184" s="25" t="s">
        <v>78</v>
      </c>
    </row>
    <row r="185" spans="1:129" ht="14.4" x14ac:dyDescent="0.25">
      <c r="A185" s="32"/>
      <c r="B185" s="53"/>
      <c r="C185" s="143" t="s">
        <v>127</v>
      </c>
      <c r="D185" s="143"/>
      <c r="E185" s="143"/>
      <c r="F185" s="29"/>
      <c r="G185" s="138"/>
      <c r="H185" s="138"/>
      <c r="I185" s="138"/>
      <c r="J185" s="138"/>
      <c r="K185" s="138"/>
      <c r="L185" s="138"/>
      <c r="M185" s="138"/>
      <c r="N185" s="138"/>
      <c r="O185" s="138"/>
      <c r="P185" s="31"/>
      <c r="Q185" s="125">
        <f>COUNTBLANK(C185)</f>
        <v>0</v>
      </c>
      <c r="X185" s="25" t="s">
        <v>128</v>
      </c>
    </row>
    <row r="186" spans="1:129" s="89" customFormat="1" x14ac:dyDescent="0.25">
      <c r="A186" s="40">
        <v>12</v>
      </c>
      <c r="B186" s="136" t="s">
        <v>129</v>
      </c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7"/>
      <c r="Q186" s="125"/>
      <c r="R186" s="86"/>
      <c r="S186" s="86"/>
      <c r="T186" s="86"/>
      <c r="U186" s="86"/>
      <c r="V186" s="86"/>
      <c r="W186" s="87"/>
      <c r="X186" s="86" t="s">
        <v>130</v>
      </c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  <c r="BC186" s="88"/>
      <c r="BD186" s="88"/>
      <c r="BE186" s="88"/>
      <c r="BF186" s="88"/>
      <c r="BG186" s="88"/>
      <c r="BH186" s="88"/>
      <c r="BI186" s="88"/>
      <c r="BJ186" s="88"/>
      <c r="BK186" s="88"/>
      <c r="BL186" s="88"/>
      <c r="BM186" s="88"/>
      <c r="BN186" s="88"/>
      <c r="BO186" s="88"/>
      <c r="BP186" s="88"/>
      <c r="BQ186" s="88"/>
      <c r="BR186" s="88"/>
      <c r="BS186" s="88"/>
      <c r="BT186" s="88"/>
      <c r="BU186" s="88"/>
      <c r="BV186" s="88"/>
      <c r="BW186" s="88"/>
      <c r="BX186" s="88"/>
      <c r="BY186" s="88"/>
      <c r="BZ186" s="88"/>
      <c r="CA186" s="88"/>
      <c r="CB186" s="88"/>
      <c r="CC186" s="88"/>
      <c r="CD186" s="88"/>
      <c r="CE186" s="88"/>
      <c r="CF186" s="88"/>
      <c r="CG186" s="88"/>
      <c r="CH186" s="88"/>
      <c r="CI186" s="88"/>
      <c r="CJ186" s="88"/>
      <c r="CK186" s="88"/>
      <c r="CL186" s="88"/>
      <c r="CM186" s="88"/>
      <c r="CN186" s="88"/>
      <c r="CO186" s="88"/>
      <c r="CP186" s="88"/>
      <c r="CQ186" s="88"/>
      <c r="CR186" s="88"/>
      <c r="CS186" s="88"/>
      <c r="CT186" s="88"/>
      <c r="CU186" s="88"/>
      <c r="CV186" s="88"/>
      <c r="CW186" s="88"/>
      <c r="CX186" s="88"/>
      <c r="CY186" s="88"/>
      <c r="CZ186" s="88"/>
      <c r="DA186" s="88"/>
      <c r="DB186" s="88"/>
      <c r="DC186" s="88"/>
      <c r="DD186" s="88"/>
      <c r="DE186" s="88"/>
      <c r="DF186" s="88"/>
      <c r="DG186" s="88"/>
      <c r="DH186" s="88"/>
      <c r="DI186" s="88"/>
      <c r="DJ186" s="88"/>
      <c r="DK186" s="88"/>
      <c r="DL186" s="88"/>
      <c r="DM186" s="88"/>
      <c r="DN186" s="88"/>
      <c r="DO186" s="88"/>
      <c r="DP186" s="88"/>
      <c r="DQ186" s="88"/>
      <c r="DR186" s="88"/>
      <c r="DS186" s="88"/>
      <c r="DT186" s="88"/>
      <c r="DU186" s="88"/>
      <c r="DV186" s="88"/>
      <c r="DW186" s="88"/>
      <c r="DX186" s="88"/>
      <c r="DY186" s="88"/>
    </row>
    <row r="187" spans="1:129" x14ac:dyDescent="0.25">
      <c r="A187" s="67"/>
      <c r="B187" s="53"/>
      <c r="C187" s="46" t="s">
        <v>131</v>
      </c>
      <c r="D187" s="30" t="s">
        <v>132</v>
      </c>
      <c r="E187" s="30" t="s">
        <v>133</v>
      </c>
      <c r="F187" s="46" t="s">
        <v>31</v>
      </c>
      <c r="G187" s="44" t="s">
        <v>18</v>
      </c>
      <c r="H187" s="29"/>
      <c r="I187" s="29"/>
      <c r="J187" s="29"/>
      <c r="K187" s="29"/>
      <c r="L187" s="29"/>
      <c r="M187" s="29"/>
      <c r="N187" s="29"/>
      <c r="O187" s="29"/>
      <c r="P187" s="31"/>
      <c r="W187" s="74"/>
      <c r="X187" s="25" t="s">
        <v>134</v>
      </c>
    </row>
    <row r="188" spans="1:129" ht="14.4" x14ac:dyDescent="0.25">
      <c r="A188" s="67"/>
      <c r="B188" s="53"/>
      <c r="C188" s="90" t="s">
        <v>135</v>
      </c>
      <c r="D188" s="9"/>
      <c r="E188" s="9"/>
      <c r="F188" s="91" t="str">
        <f>IF(SUM(D188:E188)&gt;0,SUM(D188:E188),"")</f>
        <v/>
      </c>
      <c r="G188" s="138" t="s">
        <v>171</v>
      </c>
      <c r="H188" s="138"/>
      <c r="I188" s="138"/>
      <c r="J188" s="138"/>
      <c r="K188" s="138"/>
      <c r="L188" s="138"/>
      <c r="M188" s="138"/>
      <c r="N188" s="138"/>
      <c r="O188" s="138"/>
      <c r="P188" s="92"/>
      <c r="Q188" s="127">
        <f>IF(AND(F188&lt;&gt;"",F211&lt;&gt;""),IF(F188=F211,0,1),0)</f>
        <v>0</v>
      </c>
      <c r="W188" s="83"/>
      <c r="X188" s="25" t="s">
        <v>136</v>
      </c>
    </row>
    <row r="189" spans="1:129" ht="14.4" x14ac:dyDescent="0.25">
      <c r="A189" s="67"/>
      <c r="B189" s="53"/>
      <c r="C189" s="59" t="s">
        <v>137</v>
      </c>
      <c r="D189" s="9"/>
      <c r="E189" s="9"/>
      <c r="F189" s="91" t="str">
        <f>IF(SUM(D189:E189)&gt;0,SUM(D189:E189),"")</f>
        <v/>
      </c>
      <c r="G189" s="138"/>
      <c r="H189" s="138"/>
      <c r="I189" s="138"/>
      <c r="J189" s="138"/>
      <c r="K189" s="138"/>
      <c r="L189" s="138"/>
      <c r="M189" s="138"/>
      <c r="N189" s="138"/>
      <c r="O189" s="138"/>
      <c r="P189" s="92"/>
      <c r="W189" s="74"/>
      <c r="X189" s="25" t="s">
        <v>138</v>
      </c>
    </row>
    <row r="190" spans="1:129" ht="14.4" x14ac:dyDescent="0.25">
      <c r="A190" s="67"/>
      <c r="B190" s="93"/>
      <c r="C190" s="53" t="s">
        <v>139</v>
      </c>
      <c r="D190" s="10"/>
      <c r="E190" s="10"/>
      <c r="F190" s="29"/>
      <c r="G190" s="138"/>
      <c r="H190" s="138"/>
      <c r="I190" s="138"/>
      <c r="J190" s="138"/>
      <c r="K190" s="138"/>
      <c r="L190" s="138"/>
      <c r="M190" s="138"/>
      <c r="N190" s="138"/>
      <c r="O190" s="138"/>
      <c r="P190" s="92"/>
      <c r="W190" s="83"/>
      <c r="X190" s="25" t="s">
        <v>140</v>
      </c>
    </row>
    <row r="191" spans="1:129" x14ac:dyDescent="0.25">
      <c r="A191" s="67"/>
      <c r="B191" s="93"/>
      <c r="C191" s="58" t="s">
        <v>141</v>
      </c>
      <c r="D191" s="52">
        <f>(D188*D189*D190)</f>
        <v>0</v>
      </c>
      <c r="E191" s="52">
        <f>(E188*E189*E190)</f>
        <v>0</v>
      </c>
      <c r="F191" s="94" t="str">
        <f>IF(SUM(D191:E191)&gt;0,SUM(D191:E191),"")</f>
        <v/>
      </c>
      <c r="G191" s="29"/>
      <c r="H191" s="29"/>
      <c r="I191" s="29"/>
      <c r="J191" s="29"/>
      <c r="K191" s="29"/>
      <c r="L191" s="29"/>
      <c r="M191" s="29"/>
      <c r="N191" s="29"/>
      <c r="O191" s="29"/>
      <c r="P191" s="31"/>
      <c r="W191" s="74"/>
      <c r="X191" s="25" t="s">
        <v>142</v>
      </c>
    </row>
    <row r="192" spans="1:129" x14ac:dyDescent="0.25">
      <c r="A192" s="67"/>
      <c r="B192" s="93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31"/>
      <c r="W192" s="83"/>
      <c r="X192" s="25" t="s">
        <v>143</v>
      </c>
    </row>
    <row r="193" spans="1:129" x14ac:dyDescent="0.25">
      <c r="A193" s="67"/>
      <c r="B193" s="93"/>
      <c r="C193" s="46" t="s">
        <v>144</v>
      </c>
      <c r="D193" s="30" t="s">
        <v>132</v>
      </c>
      <c r="E193" s="30" t="s">
        <v>133</v>
      </c>
      <c r="F193" s="46" t="s">
        <v>31</v>
      </c>
      <c r="G193" s="44" t="s">
        <v>18</v>
      </c>
      <c r="H193" s="29"/>
      <c r="I193" s="29"/>
      <c r="J193" s="29"/>
      <c r="K193" s="29"/>
      <c r="L193" s="29"/>
      <c r="M193" s="29"/>
      <c r="N193" s="29"/>
      <c r="O193" s="29"/>
      <c r="P193" s="31"/>
      <c r="X193" s="25" t="s">
        <v>145</v>
      </c>
    </row>
    <row r="194" spans="1:129" ht="14.4" x14ac:dyDescent="0.25">
      <c r="A194" s="67"/>
      <c r="B194" s="93"/>
      <c r="C194" s="90" t="s">
        <v>146</v>
      </c>
      <c r="D194" s="9"/>
      <c r="E194" s="9"/>
      <c r="F194" s="91" t="str">
        <f>IF(SUM(D194:E194)&gt;0,SUM(D194:E194),"")</f>
        <v/>
      </c>
      <c r="G194" s="138" t="s">
        <v>172</v>
      </c>
      <c r="H194" s="138"/>
      <c r="I194" s="138"/>
      <c r="J194" s="138"/>
      <c r="K194" s="138"/>
      <c r="L194" s="138"/>
      <c r="M194" s="138"/>
      <c r="N194" s="138"/>
      <c r="O194" s="138"/>
      <c r="P194" s="92"/>
      <c r="Q194" s="127">
        <f>IF(AND(F194&lt;&gt;"",F215&lt;&gt;""),IF(F194=F215,0,1),0)</f>
        <v>0</v>
      </c>
    </row>
    <row r="195" spans="1:129" ht="14.4" x14ac:dyDescent="0.25">
      <c r="A195" s="67"/>
      <c r="B195" s="93"/>
      <c r="C195" s="59" t="s">
        <v>137</v>
      </c>
      <c r="D195" s="9"/>
      <c r="E195" s="9"/>
      <c r="F195" s="69" t="str">
        <f>IF(SUM(D195:E195)&gt;0,SUM(D195:E195),"")</f>
        <v/>
      </c>
      <c r="G195" s="138"/>
      <c r="H195" s="138"/>
      <c r="I195" s="138"/>
      <c r="J195" s="138"/>
      <c r="K195" s="138"/>
      <c r="L195" s="138"/>
      <c r="M195" s="138"/>
      <c r="N195" s="138"/>
      <c r="O195" s="138"/>
      <c r="P195" s="92"/>
    </row>
    <row r="196" spans="1:129" ht="14.4" x14ac:dyDescent="0.25">
      <c r="A196" s="67"/>
      <c r="B196" s="93"/>
      <c r="C196" s="53" t="s">
        <v>139</v>
      </c>
      <c r="D196" s="10"/>
      <c r="E196" s="10"/>
      <c r="F196" s="29"/>
      <c r="G196" s="138"/>
      <c r="H196" s="138"/>
      <c r="I196" s="138"/>
      <c r="J196" s="138"/>
      <c r="K196" s="138"/>
      <c r="L196" s="138"/>
      <c r="M196" s="138"/>
      <c r="N196" s="138"/>
      <c r="O196" s="138"/>
      <c r="P196" s="92"/>
    </row>
    <row r="197" spans="1:129" x14ac:dyDescent="0.25">
      <c r="A197" s="67"/>
      <c r="B197" s="93"/>
      <c r="C197" s="58" t="s">
        <v>147</v>
      </c>
      <c r="D197" s="52">
        <f>(D194*D195*D196)</f>
        <v>0</v>
      </c>
      <c r="E197" s="52">
        <f>(E194*E195*E196)</f>
        <v>0</v>
      </c>
      <c r="F197" s="94" t="str">
        <f>IF(SUM(D197:E197)&gt;0,SUM(D197:E197),"")</f>
        <v/>
      </c>
      <c r="G197" s="29"/>
      <c r="H197" s="29"/>
      <c r="I197" s="29"/>
      <c r="J197" s="29"/>
      <c r="K197" s="29"/>
      <c r="L197" s="29"/>
      <c r="M197" s="29"/>
      <c r="N197" s="29"/>
      <c r="O197" s="29"/>
      <c r="P197" s="31"/>
    </row>
    <row r="198" spans="1:129" x14ac:dyDescent="0.25">
      <c r="A198" s="67"/>
      <c r="B198" s="93"/>
      <c r="C198" s="29"/>
      <c r="D198" s="30" t="s">
        <v>148</v>
      </c>
      <c r="E198" s="30" t="s">
        <v>133</v>
      </c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31"/>
      <c r="Q198" s="127">
        <f>IF(AND(F199&lt;&gt;"",H165&lt;&gt;""),IF(F199=SUM(D135:G136),0,1),0)</f>
        <v>0</v>
      </c>
    </row>
    <row r="199" spans="1:129" ht="27.6" x14ac:dyDescent="0.25">
      <c r="A199" s="67"/>
      <c r="B199" s="93"/>
      <c r="C199" s="58" t="s">
        <v>149</v>
      </c>
      <c r="D199" s="52" t="str">
        <f>IF(D191+D197&gt;0,D191+D197,"")</f>
        <v/>
      </c>
      <c r="E199" s="52" t="str">
        <f>IF(E191+E197&gt;0,E191+E197,"")</f>
        <v/>
      </c>
      <c r="F199" s="94" t="str">
        <f>IF(SUM(D199:E199)&gt;0,SUM(D199:E199),"")</f>
        <v/>
      </c>
      <c r="G199" s="139" t="s">
        <v>150</v>
      </c>
      <c r="H199" s="139"/>
      <c r="I199" s="139"/>
      <c r="J199" s="139"/>
      <c r="K199" s="139"/>
      <c r="L199" s="139"/>
      <c r="M199" s="139"/>
      <c r="N199" s="139"/>
      <c r="O199" s="140"/>
      <c r="P199" s="31"/>
      <c r="Q199" s="125">
        <f>COUNTBLANK(F199)</f>
        <v>1</v>
      </c>
    </row>
    <row r="200" spans="1:129" s="39" customFormat="1" ht="17.399999999999999" x14ac:dyDescent="0.3">
      <c r="A200" s="33" t="s">
        <v>151</v>
      </c>
      <c r="B200" s="95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5"/>
      <c r="Q200" s="125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</row>
    <row r="201" spans="1:129" s="25" customFormat="1" x14ac:dyDescent="0.25">
      <c r="A201" s="40">
        <v>13</v>
      </c>
      <c r="B201" s="141" t="s">
        <v>152</v>
      </c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2"/>
      <c r="Q201" s="125"/>
      <c r="X201" s="25" t="s">
        <v>77</v>
      </c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</row>
    <row r="202" spans="1:129" x14ac:dyDescent="0.25">
      <c r="A202" s="41"/>
      <c r="B202" s="93"/>
      <c r="C202" s="93"/>
      <c r="D202" s="54" t="s">
        <v>41</v>
      </c>
      <c r="E202" s="54" t="s">
        <v>153</v>
      </c>
      <c r="F202" s="54" t="s">
        <v>42</v>
      </c>
      <c r="G202" s="54" t="s">
        <v>14</v>
      </c>
      <c r="H202" s="54" t="s">
        <v>15</v>
      </c>
      <c r="I202" s="54" t="s">
        <v>16</v>
      </c>
      <c r="J202" s="54" t="s">
        <v>17</v>
      </c>
      <c r="K202" s="93"/>
      <c r="L202" s="93"/>
      <c r="M202" s="93"/>
      <c r="N202" s="93"/>
      <c r="O202" s="93"/>
      <c r="P202" s="96"/>
    </row>
    <row r="203" spans="1:129" x14ac:dyDescent="0.25">
      <c r="A203" s="41"/>
      <c r="B203" s="42"/>
      <c r="C203" s="51" t="s">
        <v>36</v>
      </c>
      <c r="D203" s="54" t="str">
        <f>IF($D$11="","",$D$11)</f>
        <v/>
      </c>
      <c r="E203" s="3"/>
      <c r="F203" s="132" t="str">
        <f>E$11</f>
        <v/>
      </c>
      <c r="G203" s="132" t="str">
        <f>F$11</f>
        <v/>
      </c>
      <c r="H203" s="132" t="str">
        <f>G$11</f>
        <v/>
      </c>
      <c r="I203" s="132" t="str">
        <f>H$11</f>
        <v/>
      </c>
      <c r="J203" s="132" t="str">
        <f>I$11</f>
        <v/>
      </c>
      <c r="K203" s="42"/>
      <c r="L203" s="42"/>
      <c r="M203" s="42"/>
      <c r="N203" s="42"/>
      <c r="O203" s="42"/>
      <c r="P203" s="45"/>
      <c r="Q203" s="125">
        <f>COUNTBLANK(E203)</f>
        <v>1</v>
      </c>
    </row>
    <row r="204" spans="1:129" x14ac:dyDescent="0.25">
      <c r="A204" s="41"/>
      <c r="B204" s="42"/>
      <c r="C204" s="42" t="s">
        <v>37</v>
      </c>
      <c r="D204" s="5"/>
      <c r="E204" s="5"/>
      <c r="F204" s="5"/>
      <c r="G204" s="5"/>
      <c r="H204" s="5"/>
      <c r="I204" s="5"/>
      <c r="J204" s="5"/>
      <c r="K204" s="42"/>
      <c r="L204" s="42"/>
      <c r="M204" s="42"/>
      <c r="N204" s="42"/>
      <c r="O204" s="42"/>
      <c r="P204" s="45"/>
      <c r="Q204" s="130">
        <f>COUNTBLANK($D204) + COUNTBLANK($F204:$H204)</f>
        <v>4</v>
      </c>
    </row>
    <row r="205" spans="1:129" x14ac:dyDescent="0.25">
      <c r="A205" s="40">
        <v>14</v>
      </c>
      <c r="B205" s="136" t="s">
        <v>154</v>
      </c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7"/>
    </row>
    <row r="206" spans="1:129" x14ac:dyDescent="0.25">
      <c r="A206" s="41"/>
      <c r="B206" s="93"/>
      <c r="C206" s="93"/>
      <c r="D206" s="54" t="s">
        <v>41</v>
      </c>
      <c r="E206" s="54" t="s">
        <v>153</v>
      </c>
      <c r="F206" s="54" t="s">
        <v>42</v>
      </c>
      <c r="G206" s="54" t="s">
        <v>14</v>
      </c>
      <c r="H206" s="54" t="s">
        <v>15</v>
      </c>
      <c r="I206" s="54" t="s">
        <v>16</v>
      </c>
      <c r="J206" s="54" t="s">
        <v>17</v>
      </c>
      <c r="K206" s="93"/>
      <c r="L206" s="93"/>
      <c r="M206" s="93"/>
      <c r="N206" s="93"/>
      <c r="O206" s="93"/>
      <c r="P206" s="96"/>
    </row>
    <row r="207" spans="1:129" x14ac:dyDescent="0.25">
      <c r="A207" s="32"/>
      <c r="B207" s="53"/>
      <c r="C207" s="51"/>
      <c r="D207" s="54" t="str">
        <f>IF($D$11="","",$D$11)</f>
        <v/>
      </c>
      <c r="E207" s="97" t="str">
        <f>IF($E$203="","",$E$203)</f>
        <v/>
      </c>
      <c r="F207" s="97" t="str">
        <f>E$11</f>
        <v/>
      </c>
      <c r="G207" s="97" t="str">
        <f t="shared" ref="G207:J207" si="18">F$11</f>
        <v/>
      </c>
      <c r="H207" s="97" t="str">
        <f t="shared" si="18"/>
        <v/>
      </c>
      <c r="I207" s="97" t="str">
        <f t="shared" si="18"/>
        <v/>
      </c>
      <c r="J207" s="97" t="str">
        <f t="shared" si="18"/>
        <v/>
      </c>
      <c r="K207" s="59"/>
      <c r="L207" s="59"/>
      <c r="M207" s="59"/>
      <c r="N207" s="59"/>
      <c r="O207" s="59"/>
      <c r="P207" s="82"/>
    </row>
    <row r="208" spans="1:129" x14ac:dyDescent="0.25">
      <c r="A208" s="41"/>
      <c r="B208" s="53"/>
      <c r="C208" s="42" t="s">
        <v>155</v>
      </c>
      <c r="D208" s="11"/>
      <c r="E208" s="11"/>
      <c r="F208" s="11"/>
      <c r="G208" s="11"/>
      <c r="H208" s="11"/>
      <c r="I208" s="11"/>
      <c r="J208" s="11"/>
      <c r="K208" s="42"/>
      <c r="L208" s="42"/>
      <c r="M208" s="42"/>
      <c r="N208" s="42"/>
      <c r="O208" s="42"/>
      <c r="P208" s="45"/>
    </row>
    <row r="209" spans="1:129" s="25" customFormat="1" x14ac:dyDescent="0.25">
      <c r="A209" s="41"/>
      <c r="B209" s="53"/>
      <c r="C209" s="42" t="s">
        <v>156</v>
      </c>
      <c r="D209" s="11"/>
      <c r="E209" s="11"/>
      <c r="F209" s="11"/>
      <c r="G209" s="11"/>
      <c r="H209" s="11"/>
      <c r="I209" s="11"/>
      <c r="J209" s="11"/>
      <c r="K209" s="42"/>
      <c r="L209" s="42"/>
      <c r="M209" s="42"/>
      <c r="N209" s="42"/>
      <c r="O209" s="42"/>
      <c r="P209" s="45"/>
      <c r="Q209" s="125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</row>
    <row r="210" spans="1:129" s="25" customFormat="1" x14ac:dyDescent="0.25">
      <c r="A210" s="41"/>
      <c r="B210" s="42"/>
      <c r="C210" s="42" t="s">
        <v>157</v>
      </c>
      <c r="D210" s="11"/>
      <c r="E210" s="11"/>
      <c r="F210" s="11"/>
      <c r="G210" s="11"/>
      <c r="H210" s="11"/>
      <c r="I210" s="11"/>
      <c r="J210" s="11"/>
      <c r="K210" s="42"/>
      <c r="L210" s="42"/>
      <c r="M210" s="42"/>
      <c r="N210" s="42"/>
      <c r="O210" s="42"/>
      <c r="P210" s="45"/>
      <c r="Q210" s="125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</row>
    <row r="211" spans="1:129" s="25" customFormat="1" x14ac:dyDescent="0.25">
      <c r="A211" s="41"/>
      <c r="B211" s="42"/>
      <c r="C211" s="51" t="s">
        <v>31</v>
      </c>
      <c r="D211" s="98" t="str">
        <f>IF(SUM(D208:D210)&gt;0,SUM(D208:D210),"")</f>
        <v/>
      </c>
      <c r="E211" s="98" t="str">
        <f t="shared" ref="E211:J211" si="19">IF(SUM(E208:E210)&gt;0,SUM(E208:E210),"")</f>
        <v/>
      </c>
      <c r="F211" s="98" t="str">
        <f t="shared" si="19"/>
        <v/>
      </c>
      <c r="G211" s="98" t="str">
        <f t="shared" si="19"/>
        <v/>
      </c>
      <c r="H211" s="98" t="str">
        <f t="shared" si="19"/>
        <v/>
      </c>
      <c r="I211" s="98" t="str">
        <f t="shared" si="19"/>
        <v/>
      </c>
      <c r="J211" s="98" t="str">
        <f t="shared" si="19"/>
        <v/>
      </c>
      <c r="K211" s="42"/>
      <c r="L211" s="42"/>
      <c r="M211" s="42"/>
      <c r="N211" s="42"/>
      <c r="O211" s="42"/>
      <c r="P211" s="45"/>
      <c r="Q211" s="130">
        <f>COUNTBLANK($D211) + COUNTBLANK($F211:$H211)</f>
        <v>4</v>
      </c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</row>
    <row r="212" spans="1:129" s="25" customFormat="1" x14ac:dyDescent="0.25">
      <c r="A212" s="40">
        <v>15</v>
      </c>
      <c r="B212" s="136" t="s">
        <v>158</v>
      </c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7"/>
      <c r="Q212" s="125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</row>
    <row r="213" spans="1:129" s="25" customFormat="1" x14ac:dyDescent="0.25">
      <c r="A213" s="41"/>
      <c r="B213" s="93"/>
      <c r="C213" s="93"/>
      <c r="D213" s="54" t="s">
        <v>41</v>
      </c>
      <c r="E213" s="54" t="s">
        <v>153</v>
      </c>
      <c r="F213" s="54" t="s">
        <v>42</v>
      </c>
      <c r="G213" s="54" t="s">
        <v>14</v>
      </c>
      <c r="H213" s="54" t="s">
        <v>15</v>
      </c>
      <c r="I213" s="54" t="s">
        <v>16</v>
      </c>
      <c r="J213" s="54" t="s">
        <v>17</v>
      </c>
      <c r="K213" s="93"/>
      <c r="L213" s="93"/>
      <c r="M213" s="93"/>
      <c r="N213" s="93"/>
      <c r="O213" s="93"/>
      <c r="P213" s="96"/>
      <c r="Q213" s="125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</row>
    <row r="214" spans="1:129" s="25" customFormat="1" x14ac:dyDescent="0.25">
      <c r="A214" s="41"/>
      <c r="B214" s="42"/>
      <c r="C214" s="51"/>
      <c r="D214" s="54" t="str">
        <f>IF($D$11="","",$D$11)</f>
        <v/>
      </c>
      <c r="E214" s="97" t="str">
        <f>IF($E$203="","",$E$203)</f>
        <v/>
      </c>
      <c r="F214" s="97" t="str">
        <f>E$11</f>
        <v/>
      </c>
      <c r="G214" s="97" t="str">
        <f t="shared" ref="G214:J214" si="20">F$11</f>
        <v/>
      </c>
      <c r="H214" s="97" t="str">
        <f t="shared" si="20"/>
        <v/>
      </c>
      <c r="I214" s="97" t="str">
        <f t="shared" si="20"/>
        <v/>
      </c>
      <c r="J214" s="97" t="str">
        <f t="shared" si="20"/>
        <v/>
      </c>
      <c r="K214" s="42"/>
      <c r="L214" s="42"/>
      <c r="M214" s="42"/>
      <c r="N214" s="42"/>
      <c r="O214" s="42"/>
      <c r="P214" s="45"/>
      <c r="Q214" s="125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</row>
    <row r="215" spans="1:129" s="25" customFormat="1" x14ac:dyDescent="0.25">
      <c r="A215" s="41"/>
      <c r="B215" s="42"/>
      <c r="C215" s="42" t="s">
        <v>159</v>
      </c>
      <c r="D215" s="11"/>
      <c r="E215" s="11"/>
      <c r="F215" s="11"/>
      <c r="G215" s="11"/>
      <c r="H215" s="11"/>
      <c r="I215" s="11"/>
      <c r="J215" s="11"/>
      <c r="K215" s="42"/>
      <c r="L215" s="42"/>
      <c r="M215" s="42"/>
      <c r="N215" s="42"/>
      <c r="O215" s="42"/>
      <c r="P215" s="45"/>
      <c r="Q215" s="130">
        <f>COUNTBLANK($D215) + COUNTBLANK($F215:$H215)</f>
        <v>4</v>
      </c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</row>
    <row r="216" spans="1:129" s="25" customFormat="1" x14ac:dyDescent="0.25">
      <c r="A216" s="40">
        <v>16</v>
      </c>
      <c r="B216" s="136" t="s">
        <v>160</v>
      </c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7"/>
      <c r="Q216" s="125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</row>
    <row r="217" spans="1:129" s="25" customFormat="1" x14ac:dyDescent="0.25">
      <c r="A217" s="41"/>
      <c r="B217" s="93"/>
      <c r="C217" s="93"/>
      <c r="D217" s="54" t="s">
        <v>41</v>
      </c>
      <c r="E217" s="54" t="s">
        <v>153</v>
      </c>
      <c r="F217" s="54" t="s">
        <v>42</v>
      </c>
      <c r="G217" s="54" t="s">
        <v>14</v>
      </c>
      <c r="H217" s="54" t="s">
        <v>15</v>
      </c>
      <c r="I217" s="54" t="s">
        <v>16</v>
      </c>
      <c r="J217" s="54" t="s">
        <v>17</v>
      </c>
      <c r="K217" s="93"/>
      <c r="L217" s="93"/>
      <c r="M217" s="93"/>
      <c r="N217" s="93"/>
      <c r="O217" s="93"/>
      <c r="P217" s="96"/>
      <c r="Q217" s="125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</row>
    <row r="218" spans="1:129" s="25" customFormat="1" x14ac:dyDescent="0.25">
      <c r="A218" s="41"/>
      <c r="B218" s="42"/>
      <c r="C218" s="51"/>
      <c r="D218" s="54" t="str">
        <f>IF($D$11="","",$D$11)</f>
        <v/>
      </c>
      <c r="E218" s="97" t="str">
        <f>IF($E$203="","",$E$203)</f>
        <v/>
      </c>
      <c r="F218" s="97" t="str">
        <f>E$11</f>
        <v/>
      </c>
      <c r="G218" s="97" t="str">
        <f t="shared" ref="G218:J218" si="21">F$11</f>
        <v/>
      </c>
      <c r="H218" s="97" t="str">
        <f t="shared" si="21"/>
        <v/>
      </c>
      <c r="I218" s="97" t="str">
        <f t="shared" si="21"/>
        <v/>
      </c>
      <c r="J218" s="97" t="str">
        <f t="shared" si="21"/>
        <v/>
      </c>
      <c r="K218" s="42"/>
      <c r="L218" s="42"/>
      <c r="M218" s="42"/>
      <c r="N218" s="42"/>
      <c r="O218" s="42"/>
      <c r="P218" s="45"/>
      <c r="Q218" s="125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</row>
    <row r="219" spans="1:129" s="25" customFormat="1" x14ac:dyDescent="0.25">
      <c r="A219" s="41"/>
      <c r="B219" s="42"/>
      <c r="C219" s="42" t="s">
        <v>176</v>
      </c>
      <c r="D219" s="4"/>
      <c r="E219" s="4"/>
      <c r="F219" s="4"/>
      <c r="G219" s="4"/>
      <c r="H219" s="4"/>
      <c r="I219" s="4"/>
      <c r="J219" s="4"/>
      <c r="K219" s="42"/>
      <c r="L219" s="42"/>
      <c r="M219" s="42"/>
      <c r="N219" s="42"/>
      <c r="O219" s="42"/>
      <c r="P219" s="45"/>
      <c r="Q219" s="130">
        <f>COUNTBLANK($D219) + COUNTBLANK($F219:$H219)</f>
        <v>4</v>
      </c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</row>
    <row r="220" spans="1:129" s="25" customFormat="1" x14ac:dyDescent="0.25">
      <c r="A220" s="40">
        <v>17</v>
      </c>
      <c r="B220" s="136" t="s">
        <v>161</v>
      </c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7"/>
      <c r="Q220" s="125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</row>
    <row r="221" spans="1:129" s="25" customFormat="1" x14ac:dyDescent="0.25">
      <c r="A221" s="32"/>
      <c r="B221" s="53"/>
      <c r="C221" s="93"/>
      <c r="D221" s="54" t="s">
        <v>41</v>
      </c>
      <c r="E221" s="54" t="s">
        <v>153</v>
      </c>
      <c r="F221" s="54" t="s">
        <v>42</v>
      </c>
      <c r="G221" s="54" t="s">
        <v>14</v>
      </c>
      <c r="H221" s="54" t="s">
        <v>15</v>
      </c>
      <c r="I221" s="54" t="s">
        <v>16</v>
      </c>
      <c r="J221" s="54" t="s">
        <v>17</v>
      </c>
      <c r="K221" s="59"/>
      <c r="L221" s="59"/>
      <c r="M221" s="59"/>
      <c r="N221" s="59"/>
      <c r="O221" s="59"/>
      <c r="P221" s="82"/>
      <c r="Q221" s="125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</row>
    <row r="222" spans="1:129" s="25" customFormat="1" x14ac:dyDescent="0.25">
      <c r="A222" s="32"/>
      <c r="B222" s="53"/>
      <c r="C222" s="51"/>
      <c r="D222" s="54" t="str">
        <f>IF($D$11="","",$D$11)</f>
        <v/>
      </c>
      <c r="E222" s="97" t="str">
        <f>IF($E$203="","",$E$203)</f>
        <v/>
      </c>
      <c r="F222" s="97" t="str">
        <f>E$11</f>
        <v/>
      </c>
      <c r="G222" s="97" t="str">
        <f t="shared" ref="G222:J222" si="22">F$11</f>
        <v/>
      </c>
      <c r="H222" s="97" t="str">
        <f t="shared" si="22"/>
        <v/>
      </c>
      <c r="I222" s="97" t="str">
        <f t="shared" si="22"/>
        <v/>
      </c>
      <c r="J222" s="97" t="str">
        <f t="shared" si="22"/>
        <v/>
      </c>
      <c r="K222" s="59"/>
      <c r="L222" s="59"/>
      <c r="M222" s="59"/>
      <c r="N222" s="59"/>
      <c r="O222" s="59"/>
      <c r="P222" s="82"/>
      <c r="Q222" s="125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</row>
    <row r="223" spans="1:129" s="25" customFormat="1" x14ac:dyDescent="0.25">
      <c r="A223" s="32"/>
      <c r="B223" s="53"/>
      <c r="C223" s="124" t="s">
        <v>177</v>
      </c>
      <c r="D223" s="4"/>
      <c r="E223" s="4"/>
      <c r="F223" s="4"/>
      <c r="G223" s="4"/>
      <c r="H223" s="4"/>
      <c r="I223" s="4"/>
      <c r="J223" s="4"/>
      <c r="K223" s="59"/>
      <c r="L223" s="59"/>
      <c r="M223" s="59"/>
      <c r="N223" s="59"/>
      <c r="O223" s="59"/>
      <c r="P223" s="82"/>
      <c r="Q223" s="130">
        <f>COUNTBLANK($D223) + COUNTBLANK($F223:$H223)</f>
        <v>4</v>
      </c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</row>
    <row r="224" spans="1:129" s="25" customFormat="1" x14ac:dyDescent="0.25">
      <c r="A224" s="32"/>
      <c r="B224" s="53"/>
      <c r="C224" s="42"/>
      <c r="D224" s="99"/>
      <c r="E224" s="99"/>
      <c r="F224" s="99"/>
      <c r="G224" s="99"/>
      <c r="H224" s="99"/>
      <c r="I224" s="99"/>
      <c r="J224" s="99"/>
      <c r="K224" s="59"/>
      <c r="L224" s="59"/>
      <c r="M224" s="59"/>
      <c r="N224" s="59"/>
      <c r="O224" s="59"/>
      <c r="P224" s="82"/>
      <c r="Q224" s="125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</row>
    <row r="225" spans="1:129" s="108" customFormat="1" ht="17.399999999999999" x14ac:dyDescent="0.3">
      <c r="A225" s="100" t="s">
        <v>162</v>
      </c>
      <c r="B225" s="101"/>
      <c r="C225" s="102"/>
      <c r="D225" s="103"/>
      <c r="E225" s="103"/>
      <c r="F225" s="103"/>
      <c r="G225" s="103"/>
      <c r="H225" s="103"/>
      <c r="I225" s="103"/>
      <c r="J225" s="103"/>
      <c r="K225" s="104"/>
      <c r="L225" s="104"/>
      <c r="M225" s="104"/>
      <c r="N225" s="104"/>
      <c r="O225" s="104"/>
      <c r="P225" s="105"/>
      <c r="Q225" s="128" t="s">
        <v>31</v>
      </c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  <c r="BK225" s="107"/>
      <c r="BL225" s="107"/>
      <c r="BM225" s="107"/>
      <c r="BN225" s="107"/>
      <c r="BO225" s="107"/>
      <c r="BP225" s="107"/>
      <c r="BQ225" s="107"/>
      <c r="BR225" s="107"/>
      <c r="BS225" s="107"/>
      <c r="BT225" s="107"/>
      <c r="BU225" s="107"/>
      <c r="BV225" s="107"/>
      <c r="BW225" s="107"/>
      <c r="BX225" s="107"/>
      <c r="BY225" s="107"/>
      <c r="BZ225" s="107"/>
      <c r="CA225" s="107"/>
      <c r="CB225" s="107"/>
      <c r="CC225" s="107"/>
      <c r="CD225" s="107"/>
      <c r="CE225" s="107"/>
      <c r="CF225" s="107"/>
      <c r="CG225" s="107"/>
      <c r="CH225" s="107"/>
      <c r="CI225" s="107"/>
      <c r="CJ225" s="107"/>
      <c r="CK225" s="107"/>
      <c r="CL225" s="107"/>
      <c r="CM225" s="107"/>
      <c r="CN225" s="107"/>
      <c r="CO225" s="107"/>
      <c r="CP225" s="107"/>
      <c r="CQ225" s="107"/>
      <c r="CR225" s="107"/>
      <c r="CS225" s="107"/>
      <c r="CT225" s="107"/>
      <c r="CU225" s="107"/>
      <c r="CV225" s="107"/>
      <c r="CW225" s="107"/>
      <c r="CX225" s="107"/>
      <c r="CY225" s="107"/>
      <c r="CZ225" s="107"/>
      <c r="DA225" s="107"/>
      <c r="DB225" s="107"/>
      <c r="DC225" s="107"/>
      <c r="DD225" s="107"/>
      <c r="DE225" s="107"/>
      <c r="DF225" s="107"/>
      <c r="DG225" s="107"/>
      <c r="DH225" s="107"/>
      <c r="DI225" s="107"/>
      <c r="DJ225" s="107"/>
      <c r="DK225" s="107"/>
      <c r="DL225" s="107"/>
      <c r="DM225" s="107"/>
      <c r="DN225" s="107"/>
      <c r="DO225" s="107"/>
      <c r="DP225" s="107"/>
      <c r="DQ225" s="107"/>
      <c r="DR225" s="107"/>
      <c r="DS225" s="107"/>
      <c r="DT225" s="107"/>
      <c r="DU225" s="107"/>
      <c r="DV225" s="107"/>
      <c r="DW225" s="107"/>
      <c r="DX225" s="107"/>
      <c r="DY225" s="107"/>
    </row>
    <row r="226" spans="1:129" x14ac:dyDescent="0.25">
      <c r="A226" s="109" t="s">
        <v>163</v>
      </c>
      <c r="B226" s="78"/>
      <c r="C226" s="78"/>
      <c r="D226" s="110"/>
      <c r="E226" s="111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112"/>
      <c r="Q226" s="128" t="s">
        <v>179</v>
      </c>
    </row>
    <row r="227" spans="1:129" ht="14.4" x14ac:dyDescent="0.3">
      <c r="A227" s="113"/>
      <c r="B227" s="114" t="s">
        <v>164</v>
      </c>
      <c r="C227" s="115" t="s">
        <v>165</v>
      </c>
      <c r="D227" s="53"/>
      <c r="E227" s="53"/>
      <c r="F227" s="53"/>
      <c r="G227" s="53"/>
      <c r="H227" s="12" t="s">
        <v>34</v>
      </c>
      <c r="I227" s="53"/>
      <c r="J227" s="53"/>
      <c r="K227" s="53"/>
      <c r="L227" s="53"/>
      <c r="M227" s="53"/>
      <c r="N227" s="53"/>
      <c r="O227" s="53"/>
      <c r="P227" s="116"/>
      <c r="Q227" s="131">
        <f ca="1">SUM(Q223,Q219,Q215,Q211,Q203:Q204,Q199,Q185,Q181,Q165,Q125,Q84,Q81,Q70,Q25,Q20,Q11,Q6:Q7,Q3:Q4)</f>
        <v>55</v>
      </c>
    </row>
    <row r="228" spans="1:129" ht="14.4" x14ac:dyDescent="0.3">
      <c r="A228" s="113"/>
      <c r="B228" s="114" t="s">
        <v>166</v>
      </c>
      <c r="C228" s="115" t="s">
        <v>167</v>
      </c>
      <c r="D228" s="53"/>
      <c r="E228" s="53"/>
      <c r="F228" s="53"/>
      <c r="G228" s="53"/>
      <c r="H228" s="12" t="s">
        <v>34</v>
      </c>
      <c r="I228" s="53"/>
      <c r="J228" s="53"/>
      <c r="K228" s="53"/>
      <c r="L228" s="53"/>
      <c r="M228" s="53"/>
      <c r="N228" s="53"/>
      <c r="O228" s="53"/>
      <c r="P228" s="116"/>
    </row>
    <row r="229" spans="1:129" ht="14.4" x14ac:dyDescent="0.3">
      <c r="A229" s="113"/>
      <c r="B229" s="114" t="s">
        <v>168</v>
      </c>
      <c r="C229" s="115" t="s">
        <v>169</v>
      </c>
      <c r="D229" s="53"/>
      <c r="E229" s="53"/>
      <c r="F229" s="53"/>
      <c r="G229" s="53"/>
      <c r="H229" s="12" t="s">
        <v>34</v>
      </c>
      <c r="I229" s="53"/>
      <c r="J229" s="53"/>
      <c r="K229" s="53"/>
      <c r="L229" s="53"/>
      <c r="M229" s="53"/>
      <c r="N229" s="53"/>
      <c r="O229" s="53"/>
      <c r="P229" s="116"/>
    </row>
    <row r="230" spans="1:129" ht="14.4" thickBot="1" x14ac:dyDescent="0.3">
      <c r="A230" s="117" t="s">
        <v>170</v>
      </c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9"/>
    </row>
    <row r="231" spans="1:129" hidden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29" hidden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29" hidden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29" hidden="1" x14ac:dyDescent="0.25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29" hidden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29" hidden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29" s="25" customFormat="1" hidden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125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</row>
    <row r="238" spans="1:129" s="25" customFormat="1" hidden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125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</row>
    <row r="239" spans="1:129" s="25" customFormat="1" hidden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125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</row>
    <row r="240" spans="1:129" s="25" customFormat="1" hidden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125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</row>
    <row r="241" spans="1:129" s="25" customFormat="1" hidden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125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</row>
    <row r="242" spans="1:129" s="25" customFormat="1" hidden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125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</row>
    <row r="243" spans="1:129" s="25" customFormat="1" hidden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125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</row>
    <row r="244" spans="1:129" s="25" customFormat="1" hidden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125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</row>
    <row r="245" spans="1:129" s="25" customFormat="1" hidden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125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</row>
    <row r="246" spans="1:129" s="25" customFormat="1" hidden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125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</row>
    <row r="247" spans="1:129" s="25" customFormat="1" hidden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125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</row>
    <row r="248" spans="1:129" s="25" customFormat="1" hidden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125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</row>
    <row r="249" spans="1:129" s="25" customFormat="1" hidden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125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</row>
    <row r="250" spans="1:129" s="25" customFormat="1" hidden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125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</row>
    <row r="251" spans="1:129" s="25" customFormat="1" hidden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125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</row>
    <row r="252" spans="1:129" s="25" customFormat="1" hidden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125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6"/>
      <c r="DG252" s="26"/>
      <c r="DH252" s="26"/>
      <c r="DI252" s="26"/>
      <c r="DJ252" s="26"/>
      <c r="DK252" s="26"/>
      <c r="DL252" s="26"/>
      <c r="DM252" s="26"/>
      <c r="DN252" s="26"/>
      <c r="DO252" s="26"/>
      <c r="DP252" s="26"/>
      <c r="DQ252" s="26"/>
      <c r="DR252" s="26"/>
      <c r="DS252" s="26"/>
      <c r="DT252" s="26"/>
      <c r="DU252" s="26"/>
      <c r="DV252" s="26"/>
      <c r="DW252" s="26"/>
      <c r="DX252" s="26"/>
      <c r="DY252" s="26"/>
    </row>
    <row r="253" spans="1:129" s="25" customFormat="1" hidden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125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</row>
    <row r="254" spans="1:129" s="25" customFormat="1" hidden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125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</row>
    <row r="255" spans="1:129" s="25" customFormat="1" hidden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125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</row>
    <row r="256" spans="1:129" s="25" customFormat="1" hidden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125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</row>
    <row r="257" spans="1:129" s="25" customFormat="1" hidden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125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</row>
    <row r="258" spans="1:129" s="25" customFormat="1" hidden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125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</row>
    <row r="259" spans="1:129" s="25" customFormat="1" hidden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125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</row>
    <row r="260" spans="1:129" s="25" customFormat="1" hidden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125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</row>
    <row r="261" spans="1:129" s="25" customFormat="1" hidden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125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</row>
    <row r="262" spans="1:129" s="25" customFormat="1" hidden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125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</row>
    <row r="263" spans="1:129" s="25" customFormat="1" hidden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125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  <c r="CR263" s="26"/>
      <c r="CS263" s="26"/>
      <c r="CT263" s="26"/>
      <c r="CU263" s="26"/>
      <c r="CV263" s="26"/>
      <c r="CW263" s="26"/>
      <c r="CX263" s="26"/>
      <c r="CY263" s="26"/>
      <c r="CZ263" s="26"/>
      <c r="DA263" s="26"/>
      <c r="DB263" s="26"/>
      <c r="DC263" s="26"/>
      <c r="DD263" s="26"/>
      <c r="DE263" s="26"/>
      <c r="DF263" s="26"/>
      <c r="DG263" s="26"/>
      <c r="DH263" s="26"/>
      <c r="DI263" s="26"/>
      <c r="DJ263" s="26"/>
      <c r="DK263" s="26"/>
      <c r="DL263" s="26"/>
      <c r="DM263" s="26"/>
      <c r="DN263" s="26"/>
      <c r="DO263" s="26"/>
      <c r="DP263" s="26"/>
      <c r="DQ263" s="26"/>
      <c r="DR263" s="26"/>
      <c r="DS263" s="26"/>
      <c r="DT263" s="26"/>
      <c r="DU263" s="26"/>
      <c r="DV263" s="26"/>
      <c r="DW263" s="26"/>
      <c r="DX263" s="26"/>
      <c r="DY263" s="26"/>
    </row>
    <row r="264" spans="1:129" s="25" customFormat="1" hidden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125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  <c r="CY264" s="26"/>
      <c r="CZ264" s="26"/>
      <c r="DA264" s="26"/>
      <c r="DB264" s="26"/>
      <c r="DC264" s="26"/>
      <c r="DD264" s="26"/>
      <c r="DE264" s="26"/>
      <c r="DF264" s="26"/>
      <c r="DG264" s="26"/>
      <c r="DH264" s="26"/>
      <c r="DI264" s="26"/>
      <c r="DJ264" s="26"/>
      <c r="DK264" s="26"/>
      <c r="DL264" s="26"/>
      <c r="DM264" s="26"/>
      <c r="DN264" s="26"/>
      <c r="DO264" s="26"/>
      <c r="DP264" s="26"/>
      <c r="DQ264" s="26"/>
      <c r="DR264" s="26"/>
      <c r="DS264" s="26"/>
      <c r="DT264" s="26"/>
      <c r="DU264" s="26"/>
      <c r="DV264" s="26"/>
      <c r="DW264" s="26"/>
      <c r="DX264" s="26"/>
      <c r="DY264" s="26"/>
    </row>
    <row r="265" spans="1:129" s="25" customFormat="1" hidden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125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/>
      <c r="DA265" s="26"/>
      <c r="DB265" s="26"/>
      <c r="DC265" s="26"/>
      <c r="DD265" s="26"/>
      <c r="DE265" s="26"/>
      <c r="DF265" s="26"/>
      <c r="DG265" s="26"/>
      <c r="DH265" s="26"/>
      <c r="DI265" s="26"/>
      <c r="DJ265" s="26"/>
      <c r="DK265" s="26"/>
      <c r="DL265" s="26"/>
      <c r="DM265" s="26"/>
      <c r="DN265" s="26"/>
      <c r="DO265" s="26"/>
      <c r="DP265" s="26"/>
      <c r="DQ265" s="26"/>
      <c r="DR265" s="26"/>
      <c r="DS265" s="26"/>
      <c r="DT265" s="26"/>
      <c r="DU265" s="26"/>
      <c r="DV265" s="26"/>
      <c r="DW265" s="26"/>
      <c r="DX265" s="26"/>
      <c r="DY265" s="26"/>
    </row>
    <row r="266" spans="1:129" s="25" customFormat="1" hidden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125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</row>
    <row r="267" spans="1:129" s="25" customFormat="1" hidden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125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6"/>
      <c r="DG267" s="26"/>
      <c r="DH267" s="26"/>
      <c r="DI267" s="26"/>
      <c r="DJ267" s="26"/>
      <c r="DK267" s="26"/>
      <c r="DL267" s="26"/>
      <c r="DM267" s="26"/>
      <c r="DN267" s="26"/>
      <c r="DO267" s="26"/>
      <c r="DP267" s="26"/>
      <c r="DQ267" s="26"/>
      <c r="DR267" s="26"/>
      <c r="DS267" s="26"/>
      <c r="DT267" s="26"/>
      <c r="DU267" s="26"/>
      <c r="DV267" s="26"/>
      <c r="DW267" s="26"/>
      <c r="DX267" s="26"/>
      <c r="DY267" s="26"/>
    </row>
    <row r="268" spans="1:129" s="25" customFormat="1" hidden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125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</row>
    <row r="269" spans="1:129" s="25" customFormat="1" hidden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125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</row>
    <row r="270" spans="1:129" s="25" customFormat="1" hidden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125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</row>
    <row r="271" spans="1:129" s="25" customFormat="1" hidden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125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6"/>
      <c r="DG271" s="26"/>
      <c r="DH271" s="26"/>
      <c r="DI271" s="26"/>
      <c r="DJ271" s="26"/>
      <c r="DK271" s="26"/>
      <c r="DL271" s="26"/>
      <c r="DM271" s="26"/>
      <c r="DN271" s="26"/>
      <c r="DO271" s="26"/>
      <c r="DP271" s="26"/>
      <c r="DQ271" s="26"/>
      <c r="DR271" s="26"/>
      <c r="DS271" s="26"/>
      <c r="DT271" s="26"/>
      <c r="DU271" s="26"/>
      <c r="DV271" s="26"/>
      <c r="DW271" s="26"/>
      <c r="DX271" s="26"/>
      <c r="DY271" s="26"/>
    </row>
    <row r="272" spans="1:129" s="25" customFormat="1" hidden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125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</row>
    <row r="273" spans="1:129" s="25" customFormat="1" hidden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125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6"/>
      <c r="DG273" s="26"/>
      <c r="DH273" s="26"/>
      <c r="DI273" s="26"/>
      <c r="DJ273" s="26"/>
      <c r="DK273" s="26"/>
      <c r="DL273" s="26"/>
      <c r="DM273" s="26"/>
      <c r="DN273" s="26"/>
      <c r="DO273" s="26"/>
      <c r="DP273" s="26"/>
      <c r="DQ273" s="26"/>
      <c r="DR273" s="26"/>
      <c r="DS273" s="26"/>
      <c r="DT273" s="26"/>
      <c r="DU273" s="26"/>
      <c r="DV273" s="26"/>
      <c r="DW273" s="26"/>
      <c r="DX273" s="26"/>
      <c r="DY273" s="26"/>
    </row>
    <row r="274" spans="1:129" s="25" customFormat="1" hidden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125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  <c r="CY274" s="26"/>
      <c r="CZ274" s="26"/>
      <c r="DA274" s="26"/>
      <c r="DB274" s="26"/>
      <c r="DC274" s="26"/>
      <c r="DD274" s="26"/>
      <c r="DE274" s="26"/>
      <c r="DF274" s="26"/>
      <c r="DG274" s="26"/>
      <c r="DH274" s="26"/>
      <c r="DI274" s="26"/>
      <c r="DJ274" s="26"/>
      <c r="DK274" s="26"/>
      <c r="DL274" s="26"/>
      <c r="DM274" s="26"/>
      <c r="DN274" s="26"/>
      <c r="DO274" s="26"/>
      <c r="DP274" s="26"/>
      <c r="DQ274" s="26"/>
      <c r="DR274" s="26"/>
      <c r="DS274" s="26"/>
      <c r="DT274" s="26"/>
      <c r="DU274" s="26"/>
      <c r="DV274" s="26"/>
      <c r="DW274" s="26"/>
      <c r="DX274" s="26"/>
      <c r="DY274" s="26"/>
    </row>
    <row r="275" spans="1:129" s="25" customFormat="1" hidden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125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  <c r="CY275" s="26"/>
      <c r="CZ275" s="26"/>
      <c r="DA275" s="26"/>
      <c r="DB275" s="26"/>
      <c r="DC275" s="26"/>
      <c r="DD275" s="26"/>
      <c r="DE275" s="26"/>
      <c r="DF275" s="26"/>
      <c r="DG275" s="26"/>
      <c r="DH275" s="26"/>
      <c r="DI275" s="26"/>
      <c r="DJ275" s="26"/>
      <c r="DK275" s="26"/>
      <c r="DL275" s="26"/>
      <c r="DM275" s="26"/>
      <c r="DN275" s="26"/>
      <c r="DO275" s="26"/>
      <c r="DP275" s="26"/>
      <c r="DQ275" s="26"/>
      <c r="DR275" s="26"/>
      <c r="DS275" s="26"/>
      <c r="DT275" s="26"/>
      <c r="DU275" s="26"/>
      <c r="DV275" s="26"/>
      <c r="DW275" s="26"/>
      <c r="DX275" s="26"/>
      <c r="DY275" s="26"/>
    </row>
    <row r="276" spans="1:129" s="25" customFormat="1" hidden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125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</row>
    <row r="277" spans="1:129" s="25" customFormat="1" hidden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125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6"/>
      <c r="DG277" s="26"/>
      <c r="DH277" s="26"/>
      <c r="DI277" s="26"/>
      <c r="DJ277" s="26"/>
      <c r="DK277" s="26"/>
      <c r="DL277" s="26"/>
      <c r="DM277" s="26"/>
      <c r="DN277" s="26"/>
      <c r="DO277" s="26"/>
      <c r="DP277" s="26"/>
      <c r="DQ277" s="26"/>
      <c r="DR277" s="26"/>
      <c r="DS277" s="26"/>
      <c r="DT277" s="26"/>
      <c r="DU277" s="26"/>
      <c r="DV277" s="26"/>
      <c r="DW277" s="26"/>
      <c r="DX277" s="26"/>
      <c r="DY277" s="26"/>
    </row>
    <row r="278" spans="1:129" s="25" customFormat="1" hidden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125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  <c r="CY278" s="26"/>
      <c r="CZ278" s="26"/>
      <c r="DA278" s="26"/>
      <c r="DB278" s="26"/>
      <c r="DC278" s="26"/>
      <c r="DD278" s="26"/>
      <c r="DE278" s="26"/>
      <c r="DF278" s="26"/>
      <c r="DG278" s="26"/>
      <c r="DH278" s="26"/>
      <c r="DI278" s="26"/>
      <c r="DJ278" s="26"/>
      <c r="DK278" s="26"/>
      <c r="DL278" s="26"/>
      <c r="DM278" s="26"/>
      <c r="DN278" s="26"/>
      <c r="DO278" s="26"/>
      <c r="DP278" s="26"/>
      <c r="DQ278" s="26"/>
      <c r="DR278" s="26"/>
      <c r="DS278" s="26"/>
      <c r="DT278" s="26"/>
      <c r="DU278" s="26"/>
      <c r="DV278" s="26"/>
      <c r="DW278" s="26"/>
      <c r="DX278" s="26"/>
      <c r="DY278" s="26"/>
    </row>
    <row r="279" spans="1:129" s="25" customFormat="1" hidden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125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</row>
    <row r="280" spans="1:129" s="25" customFormat="1" hidden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125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6"/>
      <c r="DG280" s="26"/>
      <c r="DH280" s="26"/>
      <c r="DI280" s="26"/>
      <c r="DJ280" s="26"/>
      <c r="DK280" s="26"/>
      <c r="DL280" s="26"/>
      <c r="DM280" s="26"/>
      <c r="DN280" s="26"/>
      <c r="DO280" s="26"/>
      <c r="DP280" s="26"/>
      <c r="DQ280" s="26"/>
      <c r="DR280" s="26"/>
      <c r="DS280" s="26"/>
      <c r="DT280" s="26"/>
      <c r="DU280" s="26"/>
      <c r="DV280" s="26"/>
      <c r="DW280" s="26"/>
      <c r="DX280" s="26"/>
      <c r="DY280" s="26"/>
    </row>
    <row r="281" spans="1:129" s="25" customFormat="1" hidden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125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</row>
    <row r="282" spans="1:129" s="25" customFormat="1" hidden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125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6"/>
      <c r="DG282" s="26"/>
      <c r="DH282" s="26"/>
      <c r="DI282" s="26"/>
      <c r="DJ282" s="26"/>
      <c r="DK282" s="26"/>
      <c r="DL282" s="26"/>
      <c r="DM282" s="26"/>
      <c r="DN282" s="26"/>
      <c r="DO282" s="26"/>
      <c r="DP282" s="26"/>
      <c r="DQ282" s="26"/>
      <c r="DR282" s="26"/>
      <c r="DS282" s="26"/>
      <c r="DT282" s="26"/>
      <c r="DU282" s="26"/>
      <c r="DV282" s="26"/>
      <c r="DW282" s="26"/>
      <c r="DX282" s="26"/>
      <c r="DY282" s="26"/>
    </row>
    <row r="283" spans="1:129" s="25" customFormat="1" hidden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125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6"/>
      <c r="DG283" s="26"/>
      <c r="DH283" s="26"/>
      <c r="DI283" s="26"/>
      <c r="DJ283" s="26"/>
      <c r="DK283" s="26"/>
      <c r="DL283" s="26"/>
      <c r="DM283" s="26"/>
      <c r="DN283" s="26"/>
      <c r="DO283" s="26"/>
      <c r="DP283" s="26"/>
      <c r="DQ283" s="26"/>
      <c r="DR283" s="26"/>
      <c r="DS283" s="26"/>
      <c r="DT283" s="26"/>
      <c r="DU283" s="26"/>
      <c r="DV283" s="26"/>
      <c r="DW283" s="26"/>
      <c r="DX283" s="26"/>
      <c r="DY283" s="26"/>
    </row>
    <row r="284" spans="1:129" s="25" customFormat="1" hidden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125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</row>
    <row r="285" spans="1:129" s="25" customFormat="1" hidden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125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6"/>
      <c r="DG285" s="26"/>
      <c r="DH285" s="26"/>
      <c r="DI285" s="26"/>
      <c r="DJ285" s="26"/>
      <c r="DK285" s="26"/>
      <c r="DL285" s="26"/>
      <c r="DM285" s="26"/>
      <c r="DN285" s="26"/>
      <c r="DO285" s="26"/>
      <c r="DP285" s="26"/>
      <c r="DQ285" s="26"/>
      <c r="DR285" s="26"/>
      <c r="DS285" s="26"/>
      <c r="DT285" s="26"/>
      <c r="DU285" s="26"/>
      <c r="DV285" s="26"/>
      <c r="DW285" s="26"/>
      <c r="DX285" s="26"/>
      <c r="DY285" s="26"/>
    </row>
    <row r="286" spans="1:129" s="25" customFormat="1" hidden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125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</row>
    <row r="287" spans="1:129" s="25" customFormat="1" hidden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125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6"/>
      <c r="DG287" s="26"/>
      <c r="DH287" s="26"/>
      <c r="DI287" s="26"/>
      <c r="DJ287" s="26"/>
      <c r="DK287" s="26"/>
      <c r="DL287" s="26"/>
      <c r="DM287" s="26"/>
      <c r="DN287" s="26"/>
      <c r="DO287" s="26"/>
      <c r="DP287" s="26"/>
      <c r="DQ287" s="26"/>
      <c r="DR287" s="26"/>
      <c r="DS287" s="26"/>
      <c r="DT287" s="26"/>
      <c r="DU287" s="26"/>
      <c r="DV287" s="26"/>
      <c r="DW287" s="26"/>
      <c r="DX287" s="26"/>
      <c r="DY287" s="26"/>
    </row>
    <row r="288" spans="1:129" s="25" customFormat="1" hidden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125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</row>
    <row r="289" spans="1:129" s="25" customFormat="1" hidden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125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6"/>
      <c r="DG289" s="26"/>
      <c r="DH289" s="26"/>
      <c r="DI289" s="26"/>
      <c r="DJ289" s="26"/>
      <c r="DK289" s="26"/>
      <c r="DL289" s="26"/>
      <c r="DM289" s="26"/>
      <c r="DN289" s="26"/>
      <c r="DO289" s="26"/>
      <c r="DP289" s="26"/>
      <c r="DQ289" s="26"/>
      <c r="DR289" s="26"/>
      <c r="DS289" s="26"/>
      <c r="DT289" s="26"/>
      <c r="DU289" s="26"/>
      <c r="DV289" s="26"/>
      <c r="DW289" s="26"/>
      <c r="DX289" s="26"/>
      <c r="DY289" s="26"/>
    </row>
    <row r="290" spans="1:129" s="25" customFormat="1" hidden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125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</row>
    <row r="291" spans="1:129" s="25" customFormat="1" hidden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125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</row>
    <row r="292" spans="1:129" s="25" customFormat="1" hidden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125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6"/>
      <c r="DG292" s="26"/>
      <c r="DH292" s="26"/>
      <c r="DI292" s="26"/>
      <c r="DJ292" s="26"/>
      <c r="DK292" s="26"/>
      <c r="DL292" s="26"/>
      <c r="DM292" s="26"/>
      <c r="DN292" s="26"/>
      <c r="DO292" s="26"/>
      <c r="DP292" s="26"/>
      <c r="DQ292" s="26"/>
      <c r="DR292" s="26"/>
      <c r="DS292" s="26"/>
      <c r="DT292" s="26"/>
      <c r="DU292" s="26"/>
      <c r="DV292" s="26"/>
      <c r="DW292" s="26"/>
      <c r="DX292" s="26"/>
      <c r="DY292" s="26"/>
    </row>
    <row r="293" spans="1:129" s="25" customFormat="1" hidden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125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  <c r="CY293" s="26"/>
      <c r="CZ293" s="26"/>
      <c r="DA293" s="26"/>
      <c r="DB293" s="26"/>
      <c r="DC293" s="26"/>
      <c r="DD293" s="26"/>
      <c r="DE293" s="26"/>
      <c r="DF293" s="26"/>
      <c r="DG293" s="26"/>
      <c r="DH293" s="26"/>
      <c r="DI293" s="26"/>
      <c r="DJ293" s="26"/>
      <c r="DK293" s="26"/>
      <c r="DL293" s="26"/>
      <c r="DM293" s="26"/>
      <c r="DN293" s="26"/>
      <c r="DO293" s="26"/>
      <c r="DP293" s="26"/>
      <c r="DQ293" s="26"/>
      <c r="DR293" s="26"/>
      <c r="DS293" s="26"/>
      <c r="DT293" s="26"/>
      <c r="DU293" s="26"/>
      <c r="DV293" s="26"/>
      <c r="DW293" s="26"/>
      <c r="DX293" s="26"/>
      <c r="DY293" s="26"/>
    </row>
    <row r="294" spans="1:129" s="25" customFormat="1" hidden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125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  <c r="CY294" s="26"/>
      <c r="CZ294" s="26"/>
      <c r="DA294" s="26"/>
      <c r="DB294" s="26"/>
      <c r="DC294" s="26"/>
      <c r="DD294" s="26"/>
      <c r="DE294" s="26"/>
      <c r="DF294" s="26"/>
      <c r="DG294" s="26"/>
      <c r="DH294" s="26"/>
      <c r="DI294" s="26"/>
      <c r="DJ294" s="26"/>
      <c r="DK294" s="26"/>
      <c r="DL294" s="26"/>
      <c r="DM294" s="26"/>
      <c r="DN294" s="26"/>
      <c r="DO294" s="26"/>
      <c r="DP294" s="26"/>
      <c r="DQ294" s="26"/>
      <c r="DR294" s="26"/>
      <c r="DS294" s="26"/>
      <c r="DT294" s="26"/>
      <c r="DU294" s="26"/>
      <c r="DV294" s="26"/>
      <c r="DW294" s="26"/>
      <c r="DX294" s="26"/>
      <c r="DY294" s="26"/>
    </row>
    <row r="295" spans="1:129" s="25" customFormat="1" hidden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125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</row>
    <row r="296" spans="1:129" s="25" customFormat="1" hidden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125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6"/>
      <c r="DG296" s="26"/>
      <c r="DH296" s="26"/>
      <c r="DI296" s="26"/>
      <c r="DJ296" s="26"/>
      <c r="DK296" s="26"/>
      <c r="DL296" s="26"/>
      <c r="DM296" s="26"/>
      <c r="DN296" s="26"/>
      <c r="DO296" s="26"/>
      <c r="DP296" s="26"/>
      <c r="DQ296" s="26"/>
      <c r="DR296" s="26"/>
      <c r="DS296" s="26"/>
      <c r="DT296" s="26"/>
      <c r="DU296" s="26"/>
      <c r="DV296" s="26"/>
      <c r="DW296" s="26"/>
      <c r="DX296" s="26"/>
      <c r="DY296" s="26"/>
    </row>
    <row r="297" spans="1:129" s="25" customFormat="1" hidden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125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  <c r="DU297" s="26"/>
      <c r="DV297" s="26"/>
      <c r="DW297" s="26"/>
      <c r="DX297" s="26"/>
      <c r="DY297" s="26"/>
    </row>
    <row r="298" spans="1:129" s="25" customFormat="1" hidden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125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</row>
    <row r="299" spans="1:129" s="25" customFormat="1" hidden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125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</row>
    <row r="300" spans="1:129" s="25" customFormat="1" hidden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125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/>
      <c r="DA300" s="26"/>
      <c r="DB300" s="26"/>
      <c r="DC300" s="26"/>
      <c r="DD300" s="26"/>
      <c r="DE300" s="26"/>
      <c r="DF300" s="26"/>
      <c r="DG300" s="26"/>
      <c r="DH300" s="26"/>
      <c r="DI300" s="26"/>
      <c r="DJ300" s="26"/>
      <c r="DK300" s="26"/>
      <c r="DL300" s="26"/>
      <c r="DM300" s="26"/>
      <c r="DN300" s="26"/>
      <c r="DO300" s="26"/>
      <c r="DP300" s="26"/>
      <c r="DQ300" s="26"/>
      <c r="DR300" s="26"/>
      <c r="DS300" s="26"/>
      <c r="DT300" s="26"/>
      <c r="DU300" s="26"/>
      <c r="DV300" s="26"/>
      <c r="DW300" s="26"/>
      <c r="DX300" s="26"/>
      <c r="DY300" s="26"/>
    </row>
    <row r="301" spans="1:129" s="25" customFormat="1" hidden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125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  <c r="DU301" s="26"/>
      <c r="DV301" s="26"/>
      <c r="DW301" s="26"/>
      <c r="DX301" s="26"/>
      <c r="DY301" s="26"/>
    </row>
    <row r="302" spans="1:129" s="25" customFormat="1" hidden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125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</row>
    <row r="303" spans="1:129" s="25" customFormat="1" hidden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125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6"/>
      <c r="DG303" s="26"/>
      <c r="DH303" s="26"/>
      <c r="DI303" s="26"/>
      <c r="DJ303" s="26"/>
      <c r="DK303" s="26"/>
      <c r="DL303" s="26"/>
      <c r="DM303" s="26"/>
      <c r="DN303" s="26"/>
      <c r="DO303" s="26"/>
      <c r="DP303" s="26"/>
      <c r="DQ303" s="26"/>
      <c r="DR303" s="26"/>
      <c r="DS303" s="26"/>
      <c r="DT303" s="26"/>
      <c r="DU303" s="26"/>
      <c r="DV303" s="26"/>
      <c r="DW303" s="26"/>
      <c r="DX303" s="26"/>
      <c r="DY303" s="26"/>
    </row>
    <row r="304" spans="1:129" s="25" customFormat="1" hidden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125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6"/>
      <c r="DG304" s="26"/>
      <c r="DH304" s="26"/>
      <c r="DI304" s="26"/>
      <c r="DJ304" s="26"/>
      <c r="DK304" s="26"/>
      <c r="DL304" s="26"/>
      <c r="DM304" s="26"/>
      <c r="DN304" s="26"/>
      <c r="DO304" s="26"/>
      <c r="DP304" s="26"/>
      <c r="DQ304" s="26"/>
      <c r="DR304" s="26"/>
      <c r="DS304" s="26"/>
      <c r="DT304" s="26"/>
      <c r="DU304" s="26"/>
      <c r="DV304" s="26"/>
      <c r="DW304" s="26"/>
      <c r="DX304" s="26"/>
      <c r="DY304" s="26"/>
    </row>
    <row r="305" spans="1:129" s="25" customFormat="1" hidden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125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6"/>
      <c r="DG305" s="26"/>
      <c r="DH305" s="26"/>
      <c r="DI305" s="26"/>
      <c r="DJ305" s="26"/>
      <c r="DK305" s="26"/>
      <c r="DL305" s="26"/>
      <c r="DM305" s="26"/>
      <c r="DN305" s="26"/>
      <c r="DO305" s="26"/>
      <c r="DP305" s="26"/>
      <c r="DQ305" s="26"/>
      <c r="DR305" s="26"/>
      <c r="DS305" s="26"/>
      <c r="DT305" s="26"/>
      <c r="DU305" s="26"/>
      <c r="DV305" s="26"/>
      <c r="DW305" s="26"/>
      <c r="DX305" s="26"/>
      <c r="DY305" s="26"/>
    </row>
    <row r="306" spans="1:129" s="25" customFormat="1" hidden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125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</row>
  </sheetData>
  <sheetProtection algorithmName="SHA-512" hashValue="WcdiiwqZGmmRIXYBjNx/FVz0SgBhFVvgYUZFsouzDF9kng4S5qQPm7CfHNO2D/CKVBM4WLOvMJkEdvzTYtyzgg==" saltValue="s6BaDBfQZLLdcaK/Co53jQ==" spinCount="100000" sheet="1" objects="1" scenarios="1" selectLockedCells="1"/>
  <mergeCells count="155">
    <mergeCell ref="J15:O15"/>
    <mergeCell ref="J16:O16"/>
    <mergeCell ref="J17:O17"/>
    <mergeCell ref="J18:O18"/>
    <mergeCell ref="J19:O19"/>
    <mergeCell ref="J20:O20"/>
    <mergeCell ref="D3:F3"/>
    <mergeCell ref="D4:F4"/>
    <mergeCell ref="B9:P9"/>
    <mergeCell ref="J12:O12"/>
    <mergeCell ref="J13:O13"/>
    <mergeCell ref="J14:O14"/>
    <mergeCell ref="J33:O33"/>
    <mergeCell ref="J34:O34"/>
    <mergeCell ref="J35:O35"/>
    <mergeCell ref="J36:O36"/>
    <mergeCell ref="J37:O37"/>
    <mergeCell ref="J38:O38"/>
    <mergeCell ref="B21:P21"/>
    <mergeCell ref="B23:P23"/>
    <mergeCell ref="B27:P27"/>
    <mergeCell ref="J30:O30"/>
    <mergeCell ref="J31:O31"/>
    <mergeCell ref="J32:O32"/>
    <mergeCell ref="J45:O45"/>
    <mergeCell ref="J46:O46"/>
    <mergeCell ref="J47:O47"/>
    <mergeCell ref="J48:O48"/>
    <mergeCell ref="J49:O49"/>
    <mergeCell ref="J50:O50"/>
    <mergeCell ref="J39:O39"/>
    <mergeCell ref="J40:O40"/>
    <mergeCell ref="J41:O41"/>
    <mergeCell ref="J42:O42"/>
    <mergeCell ref="J43:O43"/>
    <mergeCell ref="J44:O44"/>
    <mergeCell ref="J57:O57"/>
    <mergeCell ref="J58:O58"/>
    <mergeCell ref="J59:O59"/>
    <mergeCell ref="J60:O60"/>
    <mergeCell ref="J61:O61"/>
    <mergeCell ref="J62:O62"/>
    <mergeCell ref="J51:O51"/>
    <mergeCell ref="J52:O52"/>
    <mergeCell ref="J53:O53"/>
    <mergeCell ref="J54:O54"/>
    <mergeCell ref="J55:O55"/>
    <mergeCell ref="J56:O56"/>
    <mergeCell ref="B80:P80"/>
    <mergeCell ref="E81:O81"/>
    <mergeCell ref="H84:O84"/>
    <mergeCell ref="H85:O85"/>
    <mergeCell ref="H86:O86"/>
    <mergeCell ref="H87:O87"/>
    <mergeCell ref="J63:O63"/>
    <mergeCell ref="J64:O64"/>
    <mergeCell ref="J65:O65"/>
    <mergeCell ref="J66:O66"/>
    <mergeCell ref="J67:O67"/>
    <mergeCell ref="B73:P73"/>
    <mergeCell ref="H94:O94"/>
    <mergeCell ref="H95:O95"/>
    <mergeCell ref="H96:O96"/>
    <mergeCell ref="H97:O97"/>
    <mergeCell ref="H98:O98"/>
    <mergeCell ref="H99:O99"/>
    <mergeCell ref="H88:O88"/>
    <mergeCell ref="H89:O89"/>
    <mergeCell ref="H90:O90"/>
    <mergeCell ref="H91:O91"/>
    <mergeCell ref="H92:O92"/>
    <mergeCell ref="H93:O93"/>
    <mergeCell ref="H106:O106"/>
    <mergeCell ref="H107:O107"/>
    <mergeCell ref="H108:O108"/>
    <mergeCell ref="H109:O109"/>
    <mergeCell ref="H110:O110"/>
    <mergeCell ref="H111:O111"/>
    <mergeCell ref="H100:O100"/>
    <mergeCell ref="H101:O101"/>
    <mergeCell ref="H102:O102"/>
    <mergeCell ref="H103:O103"/>
    <mergeCell ref="H104:O104"/>
    <mergeCell ref="H105:O105"/>
    <mergeCell ref="H118:O118"/>
    <mergeCell ref="H119:O119"/>
    <mergeCell ref="H120:O120"/>
    <mergeCell ref="H121:O121"/>
    <mergeCell ref="H122:O122"/>
    <mergeCell ref="B127:P127"/>
    <mergeCell ref="H112:O112"/>
    <mergeCell ref="H113:O113"/>
    <mergeCell ref="H114:O114"/>
    <mergeCell ref="H115:O115"/>
    <mergeCell ref="H116:O116"/>
    <mergeCell ref="H117:O117"/>
    <mergeCell ref="H135:O135"/>
    <mergeCell ref="H136:O136"/>
    <mergeCell ref="H137:O137"/>
    <mergeCell ref="H138:O138"/>
    <mergeCell ref="H139:O139"/>
    <mergeCell ref="H140:O140"/>
    <mergeCell ref="H129:O129"/>
    <mergeCell ref="H130:O130"/>
    <mergeCell ref="H131:O131"/>
    <mergeCell ref="H132:O132"/>
    <mergeCell ref="H133:O133"/>
    <mergeCell ref="H134:O134"/>
    <mergeCell ref="H147:O147"/>
    <mergeCell ref="H148:O148"/>
    <mergeCell ref="H149:O149"/>
    <mergeCell ref="H150:O150"/>
    <mergeCell ref="H151:O151"/>
    <mergeCell ref="H152:O152"/>
    <mergeCell ref="H141:O141"/>
    <mergeCell ref="H142:O142"/>
    <mergeCell ref="H143:O143"/>
    <mergeCell ref="H144:O144"/>
    <mergeCell ref="H145:O145"/>
    <mergeCell ref="H146:O146"/>
    <mergeCell ref="H159:O159"/>
    <mergeCell ref="H160:O160"/>
    <mergeCell ref="H161:O161"/>
    <mergeCell ref="H162:O162"/>
    <mergeCell ref="B168:P168"/>
    <mergeCell ref="B175:P175"/>
    <mergeCell ref="H153:O153"/>
    <mergeCell ref="H154:O154"/>
    <mergeCell ref="H155:O155"/>
    <mergeCell ref="H156:O156"/>
    <mergeCell ref="H157:O157"/>
    <mergeCell ref="H158:O158"/>
    <mergeCell ref="A174:P174"/>
    <mergeCell ref="C185:E185"/>
    <mergeCell ref="G185:O185"/>
    <mergeCell ref="B186:P186"/>
    <mergeCell ref="G188:O188"/>
    <mergeCell ref="G189:O189"/>
    <mergeCell ref="G190:O190"/>
    <mergeCell ref="H177:O177"/>
    <mergeCell ref="E178:G178"/>
    <mergeCell ref="H178:O178"/>
    <mergeCell ref="H179:O179"/>
    <mergeCell ref="H180:O180"/>
    <mergeCell ref="B183:P183"/>
    <mergeCell ref="E181:G181"/>
    <mergeCell ref="B212:P212"/>
    <mergeCell ref="B216:P216"/>
    <mergeCell ref="B220:P220"/>
    <mergeCell ref="G194:O194"/>
    <mergeCell ref="G195:O195"/>
    <mergeCell ref="G196:O196"/>
    <mergeCell ref="G199:O199"/>
    <mergeCell ref="B201:P201"/>
    <mergeCell ref="B205:P205"/>
  </mergeCells>
  <conditionalFormatting sqref="G85:G118 G129:G162">
    <cfRule type="expression" dxfId="23" priority="26">
      <formula>$C$81&lt;19</formula>
    </cfRule>
  </conditionalFormatting>
  <conditionalFormatting sqref="F85:F118 F129:F162">
    <cfRule type="expression" dxfId="22" priority="25">
      <formula>$C$81&lt;13</formula>
    </cfRule>
  </conditionalFormatting>
  <conditionalFormatting sqref="E85:E118 E129:E162">
    <cfRule type="expression" dxfId="21" priority="24">
      <formula>$C$81&lt;7</formula>
    </cfRule>
  </conditionalFormatting>
  <conditionalFormatting sqref="G119:G122">
    <cfRule type="expression" dxfId="20" priority="23">
      <formula>$C$81&lt;19</formula>
    </cfRule>
  </conditionalFormatting>
  <conditionalFormatting sqref="F119:F122">
    <cfRule type="expression" dxfId="19" priority="22">
      <formula>$C$81&lt;13</formula>
    </cfRule>
  </conditionalFormatting>
  <conditionalFormatting sqref="E119:E122">
    <cfRule type="expression" dxfId="18" priority="21">
      <formula>$C$81&lt;7</formula>
    </cfRule>
  </conditionalFormatting>
  <conditionalFormatting sqref="H227:H229">
    <cfRule type="containsText" dxfId="17" priority="19" operator="containsText" text="No">
      <formula>NOT(ISERROR(SEARCH("No",H227)))</formula>
    </cfRule>
    <cfRule type="containsText" dxfId="16" priority="20" operator="containsText" text="Yes">
      <formula>NOT(ISERROR(SEARCH("Yes",H227)))</formula>
    </cfRule>
  </conditionalFormatting>
  <conditionalFormatting sqref="C22">
    <cfRule type="containsText" dxfId="15" priority="17" operator="containsText" text="No">
      <formula>NOT(ISERROR(SEARCH("No",C22)))</formula>
    </cfRule>
    <cfRule type="containsText" dxfId="14" priority="18" operator="containsText" text="Yes">
      <formula>NOT(ISERROR(SEARCH("Yes",C22)))</formula>
    </cfRule>
  </conditionalFormatting>
  <conditionalFormatting sqref="D84:G84">
    <cfRule type="expression" dxfId="13" priority="14">
      <formula>D84=""</formula>
    </cfRule>
  </conditionalFormatting>
  <conditionalFormatting sqref="D178">
    <cfRule type="expression" dxfId="12" priority="13">
      <formula>Q178&gt;0</formula>
    </cfRule>
  </conditionalFormatting>
  <conditionalFormatting sqref="D11">
    <cfRule type="expression" dxfId="11" priority="12">
      <formula>D11=""</formula>
    </cfRule>
  </conditionalFormatting>
  <conditionalFormatting sqref="E203">
    <cfRule type="expression" dxfId="10" priority="11">
      <formula>E203=""</formula>
    </cfRule>
  </conditionalFormatting>
  <conditionalFormatting sqref="G84">
    <cfRule type="expression" dxfId="9" priority="10" stopIfTrue="1">
      <formula>C81&lt;19</formula>
    </cfRule>
  </conditionalFormatting>
  <conditionalFormatting sqref="F84">
    <cfRule type="expression" dxfId="8" priority="9" stopIfTrue="1">
      <formula>C81&lt;13</formula>
    </cfRule>
  </conditionalFormatting>
  <conditionalFormatting sqref="E84">
    <cfRule type="expression" dxfId="7" priority="8" stopIfTrue="1">
      <formula>C81&lt;7</formula>
    </cfRule>
  </conditionalFormatting>
  <conditionalFormatting sqref="F189">
    <cfRule type="expression" dxfId="6" priority="7">
      <formula>F189&lt;3</formula>
    </cfRule>
  </conditionalFormatting>
  <conditionalFormatting sqref="F199">
    <cfRule type="expression" dxfId="5" priority="6">
      <formula>Q198=1</formula>
    </cfRule>
  </conditionalFormatting>
  <conditionalFormatting sqref="F194">
    <cfRule type="expression" dxfId="4" priority="5">
      <formula>Q194=1</formula>
    </cfRule>
  </conditionalFormatting>
  <conditionalFormatting sqref="F188">
    <cfRule type="expression" dxfId="3" priority="4">
      <formula>Q188=1</formula>
    </cfRule>
  </conditionalFormatting>
  <conditionalFormatting sqref="Q3:Q4 Q6:Q7 Q11 Q20 Q25 Q70 Q81 Q84 Q125 Q165 Q181 Q185 Q199 Q203:Q204 Q211 Q215 Q219 Q223">
    <cfRule type="cellIs" dxfId="2" priority="3" operator="greaterThan">
      <formula>0</formula>
    </cfRule>
  </conditionalFormatting>
  <conditionalFormatting sqref="Q227">
    <cfRule type="cellIs" dxfId="1" priority="2" operator="greaterThan">
      <formula>0</formula>
    </cfRule>
  </conditionalFormatting>
  <conditionalFormatting sqref="D181">
    <cfRule type="expression" dxfId="0" priority="1">
      <formula>Q180&gt;0</formula>
    </cfRule>
  </conditionalFormatting>
  <dataValidations count="7">
    <dataValidation type="list" allowBlank="1" showInputMessage="1" showErrorMessage="1" sqref="H227:H229 C22" xr:uid="{CE63097F-D6D7-415E-BF08-BD577895FBAF}">
      <formula1>"Yes, No"</formula1>
    </dataValidation>
    <dataValidation type="date" operator="greaterThanOrEqual" allowBlank="1" showInputMessage="1" showErrorMessage="1" errorTitle="Invalid date" error="Please try again and enter a valid date" promptTitle="Previous FY End date" prompt="Please enter the date of the previous FY and this will automatically populate the FY1 -&gt; FY5 dates" sqref="D11" xr:uid="{D9DC3B03-89FF-4279-8CFD-3F714BF73528}">
      <formula1>36892</formula1>
    </dataValidation>
    <dataValidation type="date" allowBlank="1" showInputMessage="1" showErrorMessage="1" errorTitle="Invalid date" error="Please try again and enter a valid date" promptTitle="Effective Date" prompt="Please enter a date between the Previous FY and Forecast FY1 (inlcusive)" sqref="E203" xr:uid="{124FE9E5-F041-4790-8AAE-6548643AA785}">
      <formula1>D203</formula1>
      <formula2>F203</formula2>
    </dataValidation>
    <dataValidation type="list" allowBlank="1" showInputMessage="1" showErrorMessage="1" errorTitle="Invalid Forecast Year" error="Please select an option from the drop-down" promptTitle="Forecast Year" prompt="Please select an option from the drop-down" sqref="D84:G84" xr:uid="{069FC70F-0D9F-46CD-A2CC-8C00824687C5}">
      <formula1>$D$28:$I$28</formula1>
    </dataValidation>
    <dataValidation type="date" operator="greaterThan" allowBlank="1" showInputMessage="1" showErrorMessage="1" errorTitle="Invalid Date" error="Please try again" promptTitle="Prepared and Reviewed Dates" prompt="Please enter the dates this template was prepared and reviewed" sqref="F6:F7" xr:uid="{AA81FBCF-58A9-4CDF-B644-023299F402B6}">
      <formula1>36892</formula1>
    </dataValidation>
    <dataValidation type="whole" operator="lessThanOrEqual" allowBlank="1" showErrorMessage="1" errorTitle="Invalid value" error="Please enter a whole number less than or equal to 24" sqref="C81" xr:uid="{08C566CF-BD20-48FD-BD89-FDB03D543233}">
      <formula1>24</formula1>
    </dataValidation>
    <dataValidation type="list" sqref="C185:E185" xr:uid="{E8D17B52-0A72-45A1-BD03-E67A282B6288}">
      <formula1>"Not applicable - Continuity Option 1 is the most expensive,Continuity Option 2"</formula1>
    </dataValidation>
  </dataValidations>
  <pageMargins left="0.7" right="0.7" top="0.75" bottom="0.75" header="0.3" footer="0.3"/>
  <pageSetup paperSize="8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9EAD3CC31D0CC41BBCFF8978B93B860" ma:contentTypeVersion="4" ma:contentTypeDescription="TPR Document" ma:contentTypeScope="" ma:versionID="805ec0b4c856aada25a0d1b58d4c68c0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87EC3EE6-8737-4F00-AFB2-D1031F52F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1DEE2D-904E-464A-9FD4-ADDEF2AB0C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CC7350-9AEF-4452-A203-4E363A515A8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B58F56E-99E8-4908-9FD7-FB1E6FF6B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94DF11E-AF05-4BC6-86CF-FFB1444C4A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Scheme Financial Template</vt:lpstr>
      <vt:lpstr>'Scheme Financial Template'!Print_Area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Heard, David</dc:creator>
  <cp:lastModifiedBy>Bernard, Rosie</cp:lastModifiedBy>
  <cp:lastPrinted>2022-02-28T16:05:41Z</cp:lastPrinted>
  <dcterms:created xsi:type="dcterms:W3CDTF">2022-02-28T09:59:51Z</dcterms:created>
  <dcterms:modified xsi:type="dcterms:W3CDTF">2022-03-30T13:31:04Z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0x0101000B56CBAD6BF0C9459FE05C04571B04F000B9EAD3CC31D0CC41BBCFF8978B93B860</vt:lpwstr>
  </property>
  <property fmtid="{D5CDD505-2E9C-101B-9397-08002B2CF9AE}" pid="3" name="SharedWithUsers">
    <vt:lpwstr>143;#Perry, Dean</vt:lpwstr>
  </property>
</Properties>
</file>